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медпункт\Desktop\питание\"/>
    </mc:Choice>
  </mc:AlternateContent>
  <bookViews>
    <workbookView xWindow="0" yWindow="0" windowWidth="22710" windowHeight="90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7" i="1" l="1"/>
  <c r="J388" i="1"/>
  <c r="J302" i="1"/>
  <c r="J260" i="1"/>
  <c r="J190" i="1"/>
  <c r="J179" i="1"/>
  <c r="J134" i="1"/>
  <c r="J92" i="1"/>
  <c r="J61" i="1"/>
  <c r="J42" i="1"/>
  <c r="L559" i="1" l="1"/>
  <c r="L517" i="1"/>
  <c r="L475" i="1"/>
  <c r="L433" i="1"/>
  <c r="L391" i="1"/>
  <c r="L349" i="1"/>
  <c r="L307" i="1"/>
  <c r="L265" i="1"/>
  <c r="L223" i="1"/>
  <c r="L181" i="1"/>
  <c r="L139" i="1"/>
  <c r="L97" i="1"/>
  <c r="L55" i="1"/>
  <c r="L13" i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J559" i="1"/>
  <c r="J593" i="1" s="1"/>
  <c r="I559" i="1"/>
  <c r="I593" i="1" s="1"/>
  <c r="H559" i="1"/>
  <c r="G559" i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J475" i="1"/>
  <c r="J509" i="1" s="1"/>
  <c r="I475" i="1"/>
  <c r="I509" i="1" s="1"/>
  <c r="H475" i="1"/>
  <c r="G475" i="1"/>
  <c r="G509" i="1" s="1"/>
  <c r="F475" i="1"/>
  <c r="F509" i="1" s="1"/>
  <c r="I467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J433" i="1"/>
  <c r="J467" i="1" s="1"/>
  <c r="I433" i="1"/>
  <c r="H433" i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J391" i="1"/>
  <c r="I391" i="1"/>
  <c r="H391" i="1"/>
  <c r="G391" i="1"/>
  <c r="G425" i="1" s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J349" i="1"/>
  <c r="J383" i="1" s="1"/>
  <c r="I349" i="1"/>
  <c r="H349" i="1"/>
  <c r="H383" i="1" s="1"/>
  <c r="G349" i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J307" i="1"/>
  <c r="J341" i="1" s="1"/>
  <c r="I307" i="1"/>
  <c r="I341" i="1" s="1"/>
  <c r="H307" i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J265" i="1"/>
  <c r="J299" i="1" s="1"/>
  <c r="I265" i="1"/>
  <c r="H265" i="1"/>
  <c r="H299" i="1" s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I257" i="1" s="1"/>
  <c r="H223" i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J181" i="1"/>
  <c r="J215" i="1" s="1"/>
  <c r="I181" i="1"/>
  <c r="I215" i="1" s="1"/>
  <c r="H181" i="1"/>
  <c r="H215" i="1" s="1"/>
  <c r="G181" i="1"/>
  <c r="G215" i="1" s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J139" i="1"/>
  <c r="I139" i="1"/>
  <c r="I173" i="1" s="1"/>
  <c r="H139" i="1"/>
  <c r="G139" i="1"/>
  <c r="G173" i="1" s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J131" i="1" s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H55" i="1"/>
  <c r="H89" i="1" s="1"/>
  <c r="G55" i="1"/>
  <c r="F55" i="1"/>
  <c r="B47" i="1"/>
  <c r="A47" i="1"/>
  <c r="B40" i="1"/>
  <c r="A40" i="1"/>
  <c r="B33" i="1"/>
  <c r="A33" i="1"/>
  <c r="B28" i="1"/>
  <c r="A28" i="1"/>
  <c r="B18" i="1"/>
  <c r="A18" i="1"/>
  <c r="B14" i="1"/>
  <c r="A14" i="1"/>
  <c r="G46" i="1"/>
  <c r="H46" i="1"/>
  <c r="I46" i="1"/>
  <c r="J46" i="1"/>
  <c r="F46" i="1"/>
  <c r="G39" i="1"/>
  <c r="H39" i="1"/>
  <c r="I39" i="1"/>
  <c r="J39" i="1"/>
  <c r="F39" i="1"/>
  <c r="G32" i="1"/>
  <c r="H32" i="1"/>
  <c r="I32" i="1"/>
  <c r="J32" i="1"/>
  <c r="F32" i="1"/>
  <c r="G27" i="1"/>
  <c r="H27" i="1"/>
  <c r="I27" i="1"/>
  <c r="J27" i="1"/>
  <c r="F27" i="1"/>
  <c r="G17" i="1"/>
  <c r="H17" i="1"/>
  <c r="I17" i="1"/>
  <c r="J17" i="1"/>
  <c r="F17" i="1"/>
  <c r="G13" i="1"/>
  <c r="H13" i="1"/>
  <c r="I13" i="1"/>
  <c r="J13" i="1"/>
  <c r="J47" i="1" s="1"/>
  <c r="F13" i="1"/>
  <c r="G383" i="1" l="1"/>
  <c r="F425" i="1"/>
  <c r="H425" i="1"/>
  <c r="J425" i="1"/>
  <c r="H131" i="1"/>
  <c r="F341" i="1"/>
  <c r="G299" i="1"/>
  <c r="I299" i="1"/>
  <c r="F257" i="1"/>
  <c r="H257" i="1"/>
  <c r="F215" i="1"/>
  <c r="J173" i="1"/>
  <c r="H173" i="1"/>
  <c r="G131" i="1"/>
  <c r="I89" i="1"/>
  <c r="I47" i="1"/>
  <c r="G47" i="1"/>
  <c r="H47" i="1"/>
  <c r="I383" i="1"/>
  <c r="H593" i="1"/>
  <c r="G593" i="1"/>
  <c r="J89" i="1"/>
  <c r="I425" i="1"/>
  <c r="H509" i="1"/>
  <c r="J257" i="1"/>
  <c r="G89" i="1"/>
  <c r="H341" i="1"/>
  <c r="F89" i="1"/>
  <c r="F131" i="1"/>
  <c r="F173" i="1"/>
  <c r="H467" i="1"/>
  <c r="I131" i="1"/>
  <c r="F47" i="1"/>
  <c r="I594" i="1" l="1"/>
  <c r="G594" i="1"/>
  <c r="H594" i="1"/>
  <c r="F594" i="1"/>
  <c r="J594" i="1"/>
  <c r="L27" i="1"/>
  <c r="L32" i="1"/>
  <c r="L116" i="1"/>
  <c r="L111" i="1"/>
  <c r="L326" i="1"/>
  <c r="L321" i="1"/>
  <c r="L425" i="1"/>
  <c r="L395" i="1"/>
  <c r="L405" i="1"/>
  <c r="L410" i="1"/>
  <c r="L353" i="1"/>
  <c r="L383" i="1"/>
  <c r="L341" i="1"/>
  <c r="L311" i="1"/>
  <c r="L467" i="1"/>
  <c r="L437" i="1"/>
  <c r="L279" i="1"/>
  <c r="L284" i="1"/>
  <c r="L447" i="1"/>
  <c r="L452" i="1"/>
  <c r="L237" i="1"/>
  <c r="L242" i="1"/>
  <c r="L489" i="1"/>
  <c r="L494" i="1"/>
  <c r="L531" i="1"/>
  <c r="L536" i="1"/>
  <c r="L200" i="1"/>
  <c r="L195" i="1"/>
  <c r="L578" i="1"/>
  <c r="L573" i="1"/>
  <c r="L563" i="1"/>
  <c r="L593" i="1"/>
  <c r="L269" i="1"/>
  <c r="L299" i="1"/>
  <c r="L153" i="1"/>
  <c r="L158" i="1"/>
  <c r="L74" i="1"/>
  <c r="L69" i="1"/>
  <c r="L509" i="1"/>
  <c r="L479" i="1"/>
  <c r="L215" i="1"/>
  <c r="L185" i="1"/>
  <c r="L257" i="1"/>
  <c r="L227" i="1"/>
  <c r="L551" i="1"/>
  <c r="L521" i="1"/>
  <c r="L173" i="1"/>
  <c r="L143" i="1"/>
  <c r="L59" i="1"/>
  <c r="L89" i="1"/>
  <c r="L101" i="1"/>
  <c r="L131" i="1"/>
  <c r="L368" i="1"/>
  <c r="L363" i="1"/>
  <c r="L172" i="1"/>
  <c r="L508" i="1"/>
  <c r="L585" i="1"/>
  <c r="L256" i="1"/>
  <c r="L466" i="1"/>
  <c r="L340" i="1"/>
  <c r="L375" i="1"/>
  <c r="L130" i="1"/>
  <c r="L165" i="1"/>
  <c r="L543" i="1"/>
  <c r="L88" i="1"/>
  <c r="L550" i="1"/>
  <c r="L249" i="1"/>
  <c r="L39" i="1"/>
  <c r="L46" i="1"/>
  <c r="L123" i="1"/>
  <c r="L424" i="1"/>
  <c r="L17" i="1"/>
  <c r="L47" i="1"/>
  <c r="L594" i="1"/>
  <c r="L417" i="1"/>
  <c r="L298" i="1"/>
  <c r="L291" i="1"/>
  <c r="L333" i="1"/>
  <c r="L81" i="1"/>
  <c r="L459" i="1"/>
  <c r="L214" i="1"/>
  <c r="L382" i="1"/>
  <c r="L207" i="1"/>
  <c r="L501" i="1"/>
  <c r="L592" i="1"/>
</calcChain>
</file>

<file path=xl/sharedStrings.xml><?xml version="1.0" encoding="utf-8"?>
<sst xmlns="http://schemas.openxmlformats.org/spreadsheetml/2006/main" count="697" uniqueCount="126">
  <si>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</si>
  <si>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</si>
  <si>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</si>
  <si>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</si>
  <si>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</si>
  <si>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</si>
  <si>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</si>
  <si>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</si>
  <si>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</si>
  <si>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</si>
  <si>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</si>
  <si>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</si>
  <si>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</si>
  <si>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</si>
  <si>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</si>
  <si>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</si>
  <si>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</si>
  <si>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</si>
  <si>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</si>
  <si>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</si>
  <si>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</si>
  <si>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</si>
  <si>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</si>
  <si>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</si>
  <si>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</si>
  <si>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</si>
  <si>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</si>
  <si>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</si>
  <si>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</si>
  <si>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</si>
  <si>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</si>
  <si>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</si>
  <si>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</si>
  <si>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</si>
  <si>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</si>
  <si>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</si>
  <si>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</si>
  <si>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</si>
  <si>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</si>
  <si>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</si>
  <si>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</si>
  <si>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</si>
  <si>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</si>
  <si>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</si>
  <si>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</si>
  <si>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</si>
  <si>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47.65</t>
  </si>
  <si>
    <t>26.19</t>
  </si>
  <si>
    <t>фрукт порционно банан 1шт</t>
  </si>
  <si>
    <t>ПР</t>
  </si>
  <si>
    <t>Батон нарезка</t>
  </si>
  <si>
    <t>блинчики с фруктовой начинкой п/ф</t>
  </si>
  <si>
    <t>46.8</t>
  </si>
  <si>
    <t>Сыр  порционно</t>
  </si>
  <si>
    <t>Чай с лимоном 200</t>
  </si>
  <si>
    <t>Салат из белокочанной капусты с морковью</t>
  </si>
  <si>
    <t>Суп картофельный с горохом на м/б</t>
  </si>
  <si>
    <t>Бифштекс рубленный "Детский"</t>
  </si>
  <si>
    <t>Макаронные изделия отварные с м/сл</t>
  </si>
  <si>
    <t>Хлеб пшеничный</t>
  </si>
  <si>
    <t>Хлеб ржано-пшеничный</t>
  </si>
  <si>
    <t>Йогурт фруктовый в и/у</t>
  </si>
  <si>
    <t>Батончик Обыкновенное чудо</t>
  </si>
  <si>
    <t>Чай с лимоном</t>
  </si>
  <si>
    <t>кондитерское изделие печенье</t>
  </si>
  <si>
    <t>Фрукт порционно яблоко 1 шт</t>
  </si>
  <si>
    <t>Пудинг из творога со сметанным соусом 140/15</t>
  </si>
  <si>
    <t>27.19</t>
  </si>
  <si>
    <t>Салат из свежих огурцов и помидор с раститительным маслом</t>
  </si>
  <si>
    <t>Борщ со свежей капустой на м/б</t>
  </si>
  <si>
    <t>Каша гречневая  рассыпчатая с маслом</t>
  </si>
  <si>
    <t>Напиток лимонный</t>
  </si>
  <si>
    <t>Салат из свежих огурцов с раститительным маслом</t>
  </si>
  <si>
    <t>Холодная закуска.Овощи порционно /помидор свежий.</t>
  </si>
  <si>
    <t>Плов  с  мясом 50/170</t>
  </si>
  <si>
    <t>Котлета "Школьная" запеченная</t>
  </si>
  <si>
    <t xml:space="preserve">Котлета "Школьная" </t>
  </si>
  <si>
    <t>Суп вермишелевый на м/б</t>
  </si>
  <si>
    <t>кисель из смеси сухофруктов</t>
  </si>
  <si>
    <t>Сок натуральный пром.производ.</t>
  </si>
  <si>
    <t>Шоколад "Аленка"</t>
  </si>
  <si>
    <t>Булочка Ромашка</t>
  </si>
  <si>
    <t>Фрукт порционно /апельсин 1шт</t>
  </si>
  <si>
    <t>Щи из свежей кпусты с картофелем на м/б</t>
  </si>
  <si>
    <t xml:space="preserve">Картофельное пюре с маслом сливочным </t>
  </si>
  <si>
    <t>Мороженое</t>
  </si>
  <si>
    <t>Холодная закуска.Овощи порционно /огурец свежий.</t>
  </si>
  <si>
    <t>Гуляш 50/50</t>
  </si>
  <si>
    <t>Каша пшенная рассыпчатая с маслом</t>
  </si>
  <si>
    <t>хлеб пшеничный</t>
  </si>
  <si>
    <t>фрукт порционно /банан 1шт</t>
  </si>
  <si>
    <t xml:space="preserve">Чай с лимоном </t>
  </si>
  <si>
    <t>Борщ  Сибирский с фасолью на м/б</t>
  </si>
  <si>
    <t>Салат из белокочанной капусты " молодость"</t>
  </si>
  <si>
    <t>Блинчики с фруктовой начинкой п/ф и сахарной пудрой 160/5</t>
  </si>
  <si>
    <t>чай с лимоном</t>
  </si>
  <si>
    <t>Фрукт порционно /мандарин 1шт</t>
  </si>
  <si>
    <t>Тефтели "Детские" с соусом 80/50</t>
  </si>
  <si>
    <t xml:space="preserve">Компот из смеси сухофруктов     </t>
  </si>
  <si>
    <t>каша гречневая со сливочным маслом</t>
  </si>
  <si>
    <t>кондитерское изделие вафли</t>
  </si>
  <si>
    <t>Рассольник ленинградский на м/б</t>
  </si>
  <si>
    <t>Фрукт порционно /яблоко</t>
  </si>
  <si>
    <t>Салат из св капусты "Молодость"</t>
  </si>
  <si>
    <t>21.19</t>
  </si>
  <si>
    <t>Жаркое по- домашниму/ с мясом свинины</t>
  </si>
  <si>
    <t>кондитерское  изделие вафли</t>
  </si>
  <si>
    <t>Суп картофельный  с рыбой с/м</t>
  </si>
  <si>
    <t>Рис отварной с маслом</t>
  </si>
  <si>
    <t>Салат из свеклы с маслом растительным</t>
  </si>
  <si>
    <t>Суп с гречневый на м/б</t>
  </si>
  <si>
    <t>Птица запеченная ( голень), порционо</t>
  </si>
  <si>
    <t>Компот из с/ф</t>
  </si>
  <si>
    <t xml:space="preserve">Птица тушенная в соусе с овощами </t>
  </si>
  <si>
    <t>десерт бисквитный " колломбо"</t>
  </si>
  <si>
    <t>Салат  из св капусты "Молодость"</t>
  </si>
  <si>
    <t>рис отварной с маслом сливочным</t>
  </si>
  <si>
    <t>Суп молочный манный</t>
  </si>
  <si>
    <t>Салат из свежих  помидор с раститительным маслом</t>
  </si>
  <si>
    <t>Рыба запеченная  с овощами</t>
  </si>
  <si>
    <t>Птица запеченная (голень), порционно</t>
  </si>
  <si>
    <t xml:space="preserve">Птица тушенная с овощами </t>
  </si>
  <si>
    <t>Каша молочная "Дружба"</t>
  </si>
  <si>
    <t>Сок натуральный пром.производства</t>
  </si>
  <si>
    <t>36.8</t>
  </si>
  <si>
    <t>Макаронные изделия отварные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</si>
</sst>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1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27" xfId="0" applyNumberFormat="1" applyFont="1" applyFill="1" applyBorder="1" applyAlignment="1" applyProtection="1">
      <alignment horizontal="left" vertical="center" wrapText="1"/>
      <protection locked="0"/>
    </xf>
    <xf numFmtId="1" fontId="11" fillId="0" borderId="2" xfId="0" applyNumberFormat="1" applyFont="1" applyFill="1" applyBorder="1" applyAlignment="1" applyProtection="1">
      <alignment horizontal="center" vertical="top"/>
      <protection locked="0"/>
    </xf>
    <xf numFmtId="2" fontId="11" fillId="0" borderId="2" xfId="0" applyNumberFormat="1" applyFont="1" applyFill="1" applyBorder="1" applyAlignment="1" applyProtection="1">
      <alignment horizontal="center" vertical="top"/>
      <protection locked="0"/>
    </xf>
    <xf numFmtId="164" fontId="11" fillId="0" borderId="2" xfId="0" applyNumberFormat="1" applyFont="1" applyFill="1" applyBorder="1" applyAlignment="1" applyProtection="1">
      <alignment horizontal="center" vertical="top"/>
      <protection locked="0"/>
    </xf>
    <xf numFmtId="0" fontId="11" fillId="0" borderId="28" xfId="1" applyNumberFormat="1" applyFont="1" applyFill="1" applyBorder="1" applyAlignment="1" applyProtection="1">
      <alignment horizontal="left" vertical="center" wrapText="1"/>
      <protection locked="0"/>
    </xf>
    <xf numFmtId="1" fontId="13" fillId="3" borderId="2" xfId="0" applyNumberFormat="1" applyFont="1" applyFill="1" applyBorder="1" applyAlignment="1" applyProtection="1">
      <alignment horizontal="center" vertical="top"/>
      <protection locked="0"/>
    </xf>
    <xf numFmtId="0" fontId="11" fillId="0" borderId="2" xfId="0" applyNumberFormat="1" applyFont="1" applyFill="1" applyBorder="1" applyAlignment="1" applyProtection="1">
      <alignment horizontal="center" vertical="top"/>
      <protection locked="0"/>
    </xf>
    <xf numFmtId="1" fontId="11" fillId="0" borderId="29" xfId="1" applyNumberFormat="1" applyFont="1" applyFill="1" applyBorder="1" applyAlignment="1" applyProtection="1">
      <alignment horizontal="center" vertical="top"/>
      <protection locked="0"/>
    </xf>
    <xf numFmtId="2" fontId="13" fillId="3" borderId="2" xfId="0" applyNumberFormat="1" applyFont="1" applyFill="1" applyBorder="1" applyAlignment="1" applyProtection="1">
      <alignment horizontal="center" vertical="top"/>
      <protection locked="0"/>
    </xf>
    <xf numFmtId="2" fontId="11" fillId="0" borderId="29" xfId="1" applyNumberFormat="1" applyFont="1" applyFill="1" applyBorder="1" applyAlignment="1" applyProtection="1">
      <alignment horizontal="center" vertical="top"/>
      <protection locked="0"/>
    </xf>
    <xf numFmtId="165" fontId="11" fillId="0" borderId="2" xfId="0" applyNumberFormat="1" applyFont="1" applyFill="1" applyBorder="1" applyAlignment="1" applyProtection="1">
      <alignment horizontal="center" vertical="top"/>
      <protection locked="0"/>
    </xf>
    <xf numFmtId="0" fontId="11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12" fillId="5" borderId="29" xfId="1" applyFill="1" applyBorder="1" applyAlignment="1" applyProtection="1">
      <alignment horizontal="center" vertical="top"/>
      <protection locked="0"/>
    </xf>
    <xf numFmtId="0" fontId="11" fillId="0" borderId="30" xfId="1" applyNumberFormat="1" applyFont="1" applyFill="1" applyBorder="1" applyAlignment="1" applyProtection="1">
      <alignment horizontal="left" vertical="center" wrapText="1"/>
      <protection locked="0"/>
    </xf>
    <xf numFmtId="2" fontId="12" fillId="5" borderId="29" xfId="1" applyNumberFormat="1" applyFill="1" applyBorder="1" applyAlignment="1" applyProtection="1">
      <alignment horizontal="center" vertical="top"/>
      <protection locked="0"/>
    </xf>
    <xf numFmtId="2" fontId="12" fillId="6" borderId="2" xfId="1" applyNumberFormat="1" applyFill="1" applyBorder="1" applyAlignment="1" applyProtection="1">
      <alignment horizontal="center" vertical="center"/>
      <protection locked="0"/>
    </xf>
    <xf numFmtId="0" fontId="12" fillId="6" borderId="2" xfId="1" applyFill="1" applyBorder="1" applyAlignment="1" applyProtection="1">
      <alignment horizontal="center" vertical="center"/>
      <protection locked="0"/>
    </xf>
    <xf numFmtId="165" fontId="12" fillId="6" borderId="2" xfId="1" applyNumberFormat="1" applyFill="1" applyBorder="1" applyAlignment="1" applyProtection="1">
      <alignment horizontal="center" vertical="center"/>
      <protection locked="0"/>
    </xf>
    <xf numFmtId="0" fontId="11" fillId="0" borderId="31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13" fillId="3" borderId="2" xfId="0" applyFont="1" applyFill="1" applyBorder="1" applyAlignment="1" applyProtection="1">
      <alignment horizontal="center" vertical="top" wrapText="1"/>
      <protection locked="0"/>
    </xf>
    <xf numFmtId="0" fontId="11" fillId="0" borderId="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7" xfId="1" applyNumberFormat="1" applyFont="1" applyFill="1" applyBorder="1" applyAlignment="1" applyProtection="1">
      <alignment horizontal="left" vertical="center" wrapText="1"/>
      <protection locked="0"/>
    </xf>
    <xf numFmtId="1" fontId="11" fillId="0" borderId="2" xfId="1" applyNumberFormat="1" applyFont="1" applyFill="1" applyBorder="1" applyAlignment="1" applyProtection="1">
      <alignment horizontal="center" vertical="top"/>
      <protection locked="0"/>
    </xf>
    <xf numFmtId="2" fontId="13" fillId="3" borderId="2" xfId="0" applyNumberFormat="1" applyFont="1" applyFill="1" applyBorder="1" applyAlignment="1" applyProtection="1">
      <alignment horizontal="center" vertical="top" wrapText="1"/>
      <protection locked="0"/>
    </xf>
    <xf numFmtId="2" fontId="11" fillId="0" borderId="2" xfId="0" applyNumberFormat="1" applyFont="1" applyFill="1" applyBorder="1" applyAlignment="1" applyProtection="1">
      <alignment horizontal="center" vertical="top" wrapText="1"/>
      <protection locked="0"/>
    </xf>
    <xf numFmtId="2" fontId="11" fillId="0" borderId="2" xfId="1" applyNumberFormat="1" applyFont="1" applyFill="1" applyBorder="1" applyAlignment="1" applyProtection="1">
      <alignment horizontal="center" vertical="top"/>
      <protection locked="0"/>
    </xf>
    <xf numFmtId="0" fontId="11" fillId="0" borderId="2" xfId="1" applyNumberFormat="1" applyFont="1" applyFill="1" applyBorder="1" applyAlignment="1" applyProtection="1">
      <alignment horizontal="center" vertical="top"/>
      <protection locked="0"/>
    </xf>
    <xf numFmtId="165" fontId="11" fillId="0" borderId="2" xfId="1" applyNumberFormat="1" applyFont="1" applyFill="1" applyBorder="1" applyAlignment="1" applyProtection="1">
      <alignment horizontal="center" vertical="top"/>
      <protection locked="0"/>
    </xf>
    <xf numFmtId="1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2" xfId="0" applyNumberFormat="1" applyFont="1" applyFill="1" applyBorder="1" applyAlignment="1" applyProtection="1">
      <alignment horizontal="center" vertical="center"/>
      <protection locked="0"/>
    </xf>
    <xf numFmtId="1" fontId="11" fillId="0" borderId="2" xfId="1" applyNumberFormat="1" applyFont="1" applyFill="1" applyBorder="1" applyAlignment="1" applyProtection="1">
      <alignment horizontal="center" vertical="center"/>
      <protection locked="0"/>
    </xf>
    <xf numFmtId="2" fontId="11" fillId="0" borderId="2" xfId="0" applyNumberFormat="1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top"/>
      <protection locked="0"/>
    </xf>
    <xf numFmtId="0" fontId="11" fillId="0" borderId="29" xfId="1" applyNumberFormat="1" applyFont="1" applyFill="1" applyBorder="1" applyAlignment="1" applyProtection="1">
      <alignment horizontal="center" vertical="top"/>
      <protection locked="0"/>
    </xf>
    <xf numFmtId="1" fontId="11" fillId="6" borderId="2" xfId="0" applyNumberFormat="1" applyFont="1" applyFill="1" applyBorder="1" applyAlignment="1" applyProtection="1">
      <alignment horizontal="center" vertical="top"/>
      <protection locked="0"/>
    </xf>
    <xf numFmtId="1" fontId="12" fillId="5" borderId="29" xfId="1" applyNumberFormat="1" applyFill="1" applyBorder="1" applyAlignment="1" applyProtection="1">
      <alignment horizontal="center" vertical="top"/>
      <protection locked="0"/>
    </xf>
    <xf numFmtId="2" fontId="11" fillId="6" borderId="2" xfId="0" applyNumberFormat="1" applyFont="1" applyFill="1" applyBorder="1" applyAlignment="1" applyProtection="1">
      <alignment horizontal="center" vertical="top"/>
      <protection locked="0"/>
    </xf>
    <xf numFmtId="1" fontId="11" fillId="0" borderId="29" xfId="0" applyNumberFormat="1" applyFont="1" applyFill="1" applyBorder="1" applyAlignment="1" applyProtection="1">
      <alignment horizontal="center" vertical="top"/>
      <protection locked="0"/>
    </xf>
    <xf numFmtId="0" fontId="11" fillId="0" borderId="32" xfId="0" applyFont="1" applyFill="1" applyBorder="1" applyAlignment="1" applyProtection="1">
      <alignment horizontal="left" vertical="center" wrapText="1"/>
      <protection locked="0"/>
    </xf>
    <xf numFmtId="2" fontId="11" fillId="0" borderId="29" xfId="0" applyNumberFormat="1" applyFont="1" applyFill="1" applyBorder="1" applyAlignment="1" applyProtection="1">
      <alignment horizontal="center" vertical="top"/>
      <protection locked="0"/>
    </xf>
    <xf numFmtId="2" fontId="11" fillId="0" borderId="29" xfId="0" applyNumberFormat="1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left" vertical="center" wrapText="1"/>
      <protection locked="0"/>
    </xf>
    <xf numFmtId="1" fontId="11" fillId="0" borderId="2" xfId="0" applyNumberFormat="1" applyFont="1" applyBorder="1" applyAlignment="1" applyProtection="1">
      <alignment horizontal="center" vertical="top"/>
      <protection locked="0"/>
    </xf>
    <xf numFmtId="2" fontId="11" fillId="0" borderId="2" xfId="0" applyNumberFormat="1" applyFont="1" applyBorder="1" applyAlignment="1" applyProtection="1">
      <alignment horizontal="center" vertical="top"/>
      <protection locked="0"/>
    </xf>
    <xf numFmtId="1" fontId="12" fillId="3" borderId="2" xfId="0" applyNumberFormat="1" applyFont="1" applyFill="1" applyBorder="1" applyAlignment="1" applyProtection="1">
      <alignment horizontal="center" vertical="top"/>
      <protection locked="0"/>
    </xf>
    <xf numFmtId="2" fontId="12" fillId="3" borderId="2" xfId="0" applyNumberFormat="1" applyFont="1" applyFill="1" applyBorder="1" applyAlignment="1" applyProtection="1">
      <alignment horizontal="center" vertical="top"/>
      <protection locked="0"/>
    </xf>
    <xf numFmtId="2" fontId="11" fillId="0" borderId="2" xfId="1" applyNumberFormat="1" applyFont="1" applyFill="1" applyBorder="1" applyAlignment="1" applyProtection="1">
      <alignment horizontal="center" vertical="center"/>
      <protection locked="0"/>
    </xf>
    <xf numFmtId="0" fontId="11" fillId="0" borderId="2" xfId="1" applyNumberFormat="1" applyFont="1" applyFill="1" applyBorder="1" applyAlignment="1" applyProtection="1">
      <alignment horizontal="center" vertical="center"/>
      <protection locked="0"/>
    </xf>
    <xf numFmtId="165" fontId="11" fillId="0" borderId="2" xfId="1" applyNumberFormat="1" applyFont="1" applyFill="1" applyBorder="1" applyAlignment="1" applyProtection="1">
      <alignment horizontal="center" vertical="center"/>
      <protection locked="0"/>
    </xf>
    <xf numFmtId="164" fontId="11" fillId="0" borderId="2" xfId="0" applyNumberFormat="1" applyFont="1" applyBorder="1" applyAlignment="1" applyProtection="1">
      <alignment horizontal="center" vertical="top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P389" sqref="P3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2"/>
      <c r="D1" s="113"/>
      <c r="E1" s="113"/>
      <c r="F1" s="13" t="s">
        <v>16</v>
      </c>
      <c r="G1" s="2" t="s">
        <v>17</v>
      </c>
      <c r="H1" s="114"/>
      <c r="I1" s="114"/>
      <c r="J1" s="114"/>
      <c r="K1" s="114"/>
    </row>
    <row r="2" spans="1:12" ht="18" x14ac:dyDescent="0.2">
      <c r="A2" s="43" t="s">
        <v>6</v>
      </c>
      <c r="C2" s="2"/>
      <c r="G2" s="2" t="s">
        <v>18</v>
      </c>
      <c r="H2" s="114"/>
      <c r="I2" s="114"/>
      <c r="J2" s="114"/>
      <c r="K2" s="114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2025</v>
      </c>
      <c r="K3" s="1"/>
    </row>
    <row r="4" spans="1:12" ht="13.5" thickBot="1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51</v>
      </c>
      <c r="F6" s="48">
        <v>165</v>
      </c>
      <c r="G6" s="48">
        <v>3.6</v>
      </c>
      <c r="H6" s="48">
        <v>6</v>
      </c>
      <c r="I6" s="48">
        <v>54</v>
      </c>
      <c r="J6" s="48">
        <v>288</v>
      </c>
      <c r="K6" s="49" t="s">
        <v>45</v>
      </c>
      <c r="L6" s="48" t="s">
        <v>46</v>
      </c>
    </row>
    <row r="7" spans="1:12" ht="15" x14ac:dyDescent="0.25">
      <c r="A7" s="25"/>
      <c r="B7" s="16"/>
      <c r="C7" s="11"/>
      <c r="D7" s="6"/>
      <c r="E7" s="59" t="s">
        <v>53</v>
      </c>
      <c r="F7" s="60">
        <v>20</v>
      </c>
      <c r="G7" s="61">
        <v>1.778</v>
      </c>
      <c r="H7" s="62">
        <v>1.91</v>
      </c>
      <c r="I7" s="62">
        <v>2.7E-2</v>
      </c>
      <c r="J7" s="62">
        <v>23.73</v>
      </c>
      <c r="K7" s="52">
        <v>41</v>
      </c>
      <c r="L7" s="51">
        <v>12</v>
      </c>
    </row>
    <row r="8" spans="1:12" ht="15" x14ac:dyDescent="0.25">
      <c r="A8" s="25"/>
      <c r="B8" s="16"/>
      <c r="C8" s="11"/>
      <c r="D8" s="7" t="s">
        <v>22</v>
      </c>
      <c r="E8" s="59" t="s">
        <v>54</v>
      </c>
      <c r="F8" s="60">
        <v>200</v>
      </c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9" t="s">
        <v>50</v>
      </c>
      <c r="F9" s="60">
        <v>30</v>
      </c>
      <c r="G9" s="61">
        <v>1.52</v>
      </c>
      <c r="H9" s="62">
        <v>0.16</v>
      </c>
      <c r="I9" s="62">
        <v>9.8000000000000007</v>
      </c>
      <c r="J9" s="62" t="s">
        <v>52</v>
      </c>
      <c r="K9" s="62" t="s">
        <v>45</v>
      </c>
      <c r="L9" s="51">
        <v>3.39</v>
      </c>
    </row>
    <row r="10" spans="1:12" ht="15" x14ac:dyDescent="0.25">
      <c r="A10" s="25"/>
      <c r="B10" s="16"/>
      <c r="C10" s="11"/>
      <c r="D10" s="7" t="s">
        <v>24</v>
      </c>
      <c r="E10" s="50" t="s">
        <v>48</v>
      </c>
      <c r="F10" s="51">
        <v>200</v>
      </c>
      <c r="G10" s="61">
        <v>1.55</v>
      </c>
      <c r="H10" s="61">
        <v>0.52</v>
      </c>
      <c r="I10" s="61">
        <v>2.1800000000000002</v>
      </c>
      <c r="J10" s="61">
        <v>130.30000000000001</v>
      </c>
      <c r="K10" s="52">
        <v>338</v>
      </c>
      <c r="L10" s="51" t="s">
        <v>47</v>
      </c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615</v>
      </c>
      <c r="G13" s="21">
        <f t="shared" ref="G13:J13" si="0">SUM(G6:G12)</f>
        <v>8.4480000000000004</v>
      </c>
      <c r="H13" s="21">
        <f t="shared" si="0"/>
        <v>8.59</v>
      </c>
      <c r="I13" s="21">
        <f t="shared" si="0"/>
        <v>66.007000000000005</v>
      </c>
      <c r="J13" s="21">
        <f t="shared" si="0"/>
        <v>442.03000000000003</v>
      </c>
      <c r="K13" s="27"/>
      <c r="L13" s="21">
        <f t="shared" ref="L13" si="1">SUM(L6:L12)</f>
        <v>15.39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9" t="s">
        <v>55</v>
      </c>
      <c r="F18" s="64">
        <v>100</v>
      </c>
      <c r="G18" s="67">
        <v>1.5</v>
      </c>
      <c r="H18" s="67">
        <v>2.1833333333333331</v>
      </c>
      <c r="I18" s="67">
        <v>9.3333333333333339</v>
      </c>
      <c r="J18" s="67">
        <v>62.983333333333334</v>
      </c>
      <c r="K18" s="67">
        <v>45</v>
      </c>
      <c r="L18" s="67">
        <v>10.11</v>
      </c>
    </row>
    <row r="19" spans="1:12" ht="15" x14ac:dyDescent="0.25">
      <c r="A19" s="25"/>
      <c r="B19" s="16"/>
      <c r="C19" s="11"/>
      <c r="D19" s="7" t="s">
        <v>28</v>
      </c>
      <c r="E19" s="59" t="s">
        <v>56</v>
      </c>
      <c r="F19" s="65">
        <v>250</v>
      </c>
      <c r="G19" s="61">
        <v>6.22</v>
      </c>
      <c r="H19" s="61">
        <v>3.99</v>
      </c>
      <c r="I19" s="61">
        <v>21.73</v>
      </c>
      <c r="J19" s="61">
        <v>147.71</v>
      </c>
      <c r="K19" s="61">
        <v>102</v>
      </c>
      <c r="L19" s="61">
        <v>10.52</v>
      </c>
    </row>
    <row r="20" spans="1:12" ht="15" x14ac:dyDescent="0.25">
      <c r="A20" s="25"/>
      <c r="B20" s="16"/>
      <c r="C20" s="11"/>
      <c r="D20" s="7" t="s">
        <v>29</v>
      </c>
      <c r="E20" s="59" t="s">
        <v>57</v>
      </c>
      <c r="F20" s="64">
        <v>100</v>
      </c>
      <c r="G20" s="67">
        <v>16.68</v>
      </c>
      <c r="H20" s="67">
        <v>23.27</v>
      </c>
      <c r="I20" s="67">
        <v>4.2859999999999996</v>
      </c>
      <c r="J20" s="67">
        <v>293</v>
      </c>
      <c r="K20" s="67">
        <v>266</v>
      </c>
      <c r="L20" s="67">
        <v>54.28</v>
      </c>
    </row>
    <row r="21" spans="1:12" ht="15" x14ac:dyDescent="0.25">
      <c r="A21" s="25"/>
      <c r="B21" s="16"/>
      <c r="C21" s="11"/>
      <c r="D21" s="7" t="s">
        <v>30</v>
      </c>
      <c r="E21" s="59" t="s">
        <v>58</v>
      </c>
      <c r="F21" s="60">
        <v>180</v>
      </c>
      <c r="G21" s="61">
        <v>6.84</v>
      </c>
      <c r="H21" s="61">
        <v>4.1159999999999997</v>
      </c>
      <c r="I21" s="61">
        <v>43.740000000000009</v>
      </c>
      <c r="J21" s="61">
        <v>239.36400000000003</v>
      </c>
      <c r="K21" s="61">
        <v>203</v>
      </c>
      <c r="L21" s="61">
        <v>10.97</v>
      </c>
    </row>
    <row r="22" spans="1:12" ht="15" x14ac:dyDescent="0.25">
      <c r="A22" s="25"/>
      <c r="B22" s="16"/>
      <c r="C22" s="11"/>
      <c r="D22" s="7" t="s">
        <v>31</v>
      </c>
      <c r="E22" s="63" t="s">
        <v>112</v>
      </c>
      <c r="F22" s="66">
        <v>200</v>
      </c>
      <c r="G22" s="68">
        <v>0.06</v>
      </c>
      <c r="H22" s="68">
        <v>0.02</v>
      </c>
      <c r="I22" s="68">
        <v>20.73</v>
      </c>
      <c r="J22" s="68">
        <v>83.34</v>
      </c>
      <c r="K22" s="68">
        <v>345</v>
      </c>
      <c r="L22" s="68">
        <v>4.9000000000000004</v>
      </c>
    </row>
    <row r="23" spans="1:12" ht="15" x14ac:dyDescent="0.25">
      <c r="A23" s="25"/>
      <c r="B23" s="16"/>
      <c r="C23" s="11"/>
      <c r="D23" s="7" t="s">
        <v>32</v>
      </c>
      <c r="E23" s="59" t="s">
        <v>59</v>
      </c>
      <c r="F23" s="60">
        <v>30</v>
      </c>
      <c r="G23" s="61">
        <v>2.25</v>
      </c>
      <c r="H23" s="62">
        <v>1.52</v>
      </c>
      <c r="I23" s="62">
        <v>0.16</v>
      </c>
      <c r="J23" s="62">
        <v>9.8000000000000007</v>
      </c>
      <c r="K23" s="62" t="s">
        <v>45</v>
      </c>
      <c r="L23" s="61">
        <v>2.25</v>
      </c>
    </row>
    <row r="24" spans="1:12" ht="15" x14ac:dyDescent="0.25">
      <c r="A24" s="25"/>
      <c r="B24" s="16"/>
      <c r="C24" s="11"/>
      <c r="D24" s="7" t="s">
        <v>33</v>
      </c>
      <c r="E24" s="59" t="s">
        <v>60</v>
      </c>
      <c r="F24" s="60">
        <v>40</v>
      </c>
      <c r="G24" s="61">
        <v>2.76</v>
      </c>
      <c r="H24" s="61">
        <v>2.64</v>
      </c>
      <c r="I24" s="61">
        <v>0.48</v>
      </c>
      <c r="J24" s="69">
        <v>13.68</v>
      </c>
      <c r="K24" s="69" t="s">
        <v>45</v>
      </c>
      <c r="L24" s="61">
        <v>2.76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900</v>
      </c>
      <c r="G27" s="21">
        <f t="shared" ref="G27:J27" si="3">SUM(G18:G26)</f>
        <v>36.309999999999995</v>
      </c>
      <c r="H27" s="21">
        <f t="shared" si="3"/>
        <v>37.739333333333342</v>
      </c>
      <c r="I27" s="21">
        <f t="shared" si="3"/>
        <v>100.45933333333335</v>
      </c>
      <c r="J27" s="21">
        <f t="shared" si="3"/>
        <v>849.87733333333335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70"/>
      <c r="F28" s="7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70" t="s">
        <v>61</v>
      </c>
      <c r="F29" s="71">
        <v>100</v>
      </c>
      <c r="G29" s="73">
        <v>5.86</v>
      </c>
      <c r="H29" s="73">
        <v>16.309999999999999</v>
      </c>
      <c r="I29" s="73">
        <v>3.07</v>
      </c>
      <c r="J29" s="73">
        <v>182.51</v>
      </c>
      <c r="K29" s="52" t="s">
        <v>45</v>
      </c>
      <c r="L29" s="51">
        <v>35</v>
      </c>
    </row>
    <row r="30" spans="1:12" ht="15" x14ac:dyDescent="0.25">
      <c r="A30" s="25"/>
      <c r="B30" s="16"/>
      <c r="C30" s="11"/>
      <c r="D30" s="6"/>
      <c r="E30" s="72" t="s">
        <v>62</v>
      </c>
      <c r="F30" s="66">
        <v>55</v>
      </c>
      <c r="G30" s="74">
        <v>3.02</v>
      </c>
      <c r="H30" s="75">
        <v>4.01</v>
      </c>
      <c r="I30" s="76">
        <v>24.48</v>
      </c>
      <c r="J30" s="74">
        <v>149.6</v>
      </c>
      <c r="K30" s="52" t="s">
        <v>45</v>
      </c>
      <c r="L30" s="51">
        <v>22</v>
      </c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155</v>
      </c>
      <c r="G32" s="21">
        <f t="shared" ref="G32:J32" si="4">SUM(G28:G31)</f>
        <v>8.8800000000000008</v>
      </c>
      <c r="H32" s="21">
        <f t="shared" si="4"/>
        <v>20.32</v>
      </c>
      <c r="I32" s="21">
        <f t="shared" si="4"/>
        <v>27.55</v>
      </c>
      <c r="J32" s="21">
        <f t="shared" si="4"/>
        <v>332.11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9" t="s">
        <v>66</v>
      </c>
      <c r="F40" s="60">
        <v>155</v>
      </c>
      <c r="G40" s="51">
        <v>14.04</v>
      </c>
      <c r="H40" s="51">
        <v>13.53</v>
      </c>
      <c r="I40" s="51">
        <v>29.37</v>
      </c>
      <c r="J40" s="51">
        <v>296.60000000000002</v>
      </c>
      <c r="K40" s="52">
        <v>362</v>
      </c>
      <c r="L40" s="51">
        <v>60.07</v>
      </c>
    </row>
    <row r="41" spans="1:12" ht="15" x14ac:dyDescent="0.25">
      <c r="A41" s="25"/>
      <c r="B41" s="16"/>
      <c r="C41" s="11"/>
      <c r="D41" s="12" t="s">
        <v>35</v>
      </c>
      <c r="E41" s="77"/>
      <c r="F41" s="60">
        <v>200</v>
      </c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77" t="s">
        <v>63</v>
      </c>
      <c r="F42" s="60">
        <v>194</v>
      </c>
      <c r="G42" s="61">
        <v>0.26</v>
      </c>
      <c r="H42" s="61">
        <v>0.06</v>
      </c>
      <c r="I42" s="61">
        <v>15.22</v>
      </c>
      <c r="J42" s="61">
        <f>G42*4+H42*9+I42*4</f>
        <v>62.46</v>
      </c>
      <c r="K42" s="52">
        <v>377</v>
      </c>
      <c r="L42" s="51">
        <v>4.53</v>
      </c>
    </row>
    <row r="43" spans="1:12" ht="15" x14ac:dyDescent="0.25">
      <c r="A43" s="25"/>
      <c r="B43" s="16"/>
      <c r="C43" s="11"/>
      <c r="D43" s="12" t="s">
        <v>24</v>
      </c>
      <c r="E43" s="78" t="s">
        <v>65</v>
      </c>
      <c r="F43" s="51">
        <v>200</v>
      </c>
      <c r="G43" s="61">
        <v>1.55</v>
      </c>
      <c r="H43" s="61">
        <v>0.52</v>
      </c>
      <c r="I43" s="61">
        <v>2.1800000000000002</v>
      </c>
      <c r="J43" s="61">
        <v>130.30000000000001</v>
      </c>
      <c r="K43" s="52">
        <v>338</v>
      </c>
      <c r="L43" s="51" t="s">
        <v>67</v>
      </c>
    </row>
    <row r="44" spans="1:12" ht="15" x14ac:dyDescent="0.25">
      <c r="A44" s="25"/>
      <c r="B44" s="16"/>
      <c r="C44" s="11"/>
      <c r="D44" s="6"/>
      <c r="E44" s="50" t="s">
        <v>64</v>
      </c>
      <c r="F44" s="51">
        <v>20</v>
      </c>
      <c r="G44" s="51">
        <v>1.7</v>
      </c>
      <c r="H44" s="51">
        <v>2.2599999999999998</v>
      </c>
      <c r="I44" s="51">
        <v>13.8</v>
      </c>
      <c r="J44" s="51">
        <v>82.34</v>
      </c>
      <c r="K44" s="52" t="s">
        <v>45</v>
      </c>
      <c r="L44" s="67">
        <v>12.4</v>
      </c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769</v>
      </c>
      <c r="G46" s="21">
        <f t="shared" ref="G46:J46" si="6">SUM(G40:G45)</f>
        <v>17.55</v>
      </c>
      <c r="H46" s="21">
        <f t="shared" si="6"/>
        <v>16.369999999999997</v>
      </c>
      <c r="I46" s="21">
        <f t="shared" si="6"/>
        <v>60.570000000000007</v>
      </c>
      <c r="J46" s="21">
        <f t="shared" si="6"/>
        <v>571.70000000000005</v>
      </c>
      <c r="K46" s="27"/>
      <c r="L46" s="21">
        <f ca="1">SUM(L40:L48)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110" t="s">
        <v>4</v>
      </c>
      <c r="D47" s="111"/>
      <c r="E47" s="33"/>
      <c r="F47" s="34">
        <f>F13+F17+F27+F32+F39+F46</f>
        <v>2439</v>
      </c>
      <c r="G47" s="34">
        <f t="shared" ref="G47:J47" si="7">G13+G17+G27+G32+G39+G46</f>
        <v>71.188000000000002</v>
      </c>
      <c r="H47" s="34">
        <f t="shared" si="7"/>
        <v>83.01933333333335</v>
      </c>
      <c r="I47" s="34">
        <f t="shared" si="7"/>
        <v>254.58633333333336</v>
      </c>
      <c r="J47" s="34">
        <f t="shared" si="7"/>
        <v>2195.717333333333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9" t="s">
        <v>72</v>
      </c>
      <c r="F60" s="79">
        <v>100</v>
      </c>
      <c r="G60" s="83">
        <v>0.5</v>
      </c>
      <c r="H60" s="83">
        <v>3.33</v>
      </c>
      <c r="I60" s="83">
        <v>2.66</v>
      </c>
      <c r="J60" s="83">
        <v>42.66</v>
      </c>
      <c r="K60" s="88">
        <v>24</v>
      </c>
      <c r="L60" s="79">
        <v>27.49</v>
      </c>
    </row>
    <row r="61" spans="1:12" ht="15" x14ac:dyDescent="0.25">
      <c r="A61" s="15"/>
      <c r="B61" s="16"/>
      <c r="C61" s="11"/>
      <c r="D61" s="7" t="s">
        <v>28</v>
      </c>
      <c r="E61" s="59" t="s">
        <v>69</v>
      </c>
      <c r="F61" s="65">
        <v>250</v>
      </c>
      <c r="G61" s="61">
        <v>2.4300000000000002</v>
      </c>
      <c r="H61" s="61">
        <v>3.12</v>
      </c>
      <c r="I61" s="61">
        <v>12.01</v>
      </c>
      <c r="J61" s="61">
        <f>G61*4+H61*9+I61*4</f>
        <v>85.84</v>
      </c>
      <c r="K61" s="89">
        <v>82</v>
      </c>
      <c r="L61" s="65">
        <v>11.98</v>
      </c>
    </row>
    <row r="62" spans="1:12" ht="15" x14ac:dyDescent="0.25">
      <c r="A62" s="15"/>
      <c r="B62" s="16"/>
      <c r="C62" s="11"/>
      <c r="D62" s="7" t="s">
        <v>29</v>
      </c>
      <c r="E62" s="59" t="s">
        <v>113</v>
      </c>
      <c r="F62" s="80">
        <v>120</v>
      </c>
      <c r="G62" s="84">
        <v>33.090000000000003</v>
      </c>
      <c r="H62" s="84">
        <v>27.34</v>
      </c>
      <c r="I62" s="84">
        <v>8.82</v>
      </c>
      <c r="J62" s="84">
        <v>414.37</v>
      </c>
      <c r="K62" s="88">
        <v>261</v>
      </c>
      <c r="L62" s="84">
        <v>50.62</v>
      </c>
    </row>
    <row r="63" spans="1:12" ht="15" x14ac:dyDescent="0.25">
      <c r="A63" s="15"/>
      <c r="B63" s="16"/>
      <c r="C63" s="11"/>
      <c r="D63" s="7" t="s">
        <v>30</v>
      </c>
      <c r="E63" s="59" t="s">
        <v>70</v>
      </c>
      <c r="F63" s="60">
        <v>180</v>
      </c>
      <c r="G63" s="61">
        <v>7.88</v>
      </c>
      <c r="H63" s="61">
        <v>5.03</v>
      </c>
      <c r="I63" s="61">
        <v>38.78</v>
      </c>
      <c r="J63" s="61">
        <v>231.92</v>
      </c>
      <c r="K63" s="58">
        <v>171</v>
      </c>
      <c r="L63" s="61">
        <v>18.010000000000002</v>
      </c>
    </row>
    <row r="64" spans="1:12" ht="15" x14ac:dyDescent="0.25">
      <c r="A64" s="15"/>
      <c r="B64" s="16"/>
      <c r="C64" s="11"/>
      <c r="D64" s="7" t="s">
        <v>31</v>
      </c>
      <c r="E64" s="81" t="s">
        <v>71</v>
      </c>
      <c r="F64" s="82">
        <v>200</v>
      </c>
      <c r="G64" s="85">
        <v>0.1</v>
      </c>
      <c r="H64" s="86">
        <v>0</v>
      </c>
      <c r="I64" s="87">
        <v>15.7</v>
      </c>
      <c r="J64" s="85">
        <v>63.2</v>
      </c>
      <c r="K64" s="90">
        <v>699</v>
      </c>
      <c r="L64" s="85">
        <v>6.4</v>
      </c>
    </row>
    <row r="65" spans="1:12" ht="15" x14ac:dyDescent="0.25">
      <c r="A65" s="15"/>
      <c r="B65" s="16"/>
      <c r="C65" s="11"/>
      <c r="D65" s="7" t="s">
        <v>32</v>
      </c>
      <c r="E65" s="78" t="s">
        <v>60</v>
      </c>
      <c r="F65" s="60">
        <v>40</v>
      </c>
      <c r="G65" s="61">
        <v>2.25</v>
      </c>
      <c r="H65" s="62">
        <v>1.52</v>
      </c>
      <c r="I65" s="62">
        <v>0.16</v>
      </c>
      <c r="J65" s="62">
        <v>9.8000000000000007</v>
      </c>
      <c r="K65" s="91" t="s">
        <v>49</v>
      </c>
      <c r="L65" s="61">
        <v>2.25</v>
      </c>
    </row>
    <row r="66" spans="1:12" ht="15" x14ac:dyDescent="0.25">
      <c r="A66" s="15"/>
      <c r="B66" s="16"/>
      <c r="C66" s="11"/>
      <c r="D66" s="7" t="s">
        <v>33</v>
      </c>
      <c r="E66" s="59" t="s">
        <v>59</v>
      </c>
      <c r="F66" s="60">
        <v>30</v>
      </c>
      <c r="G66" s="61">
        <v>2.76</v>
      </c>
      <c r="H66" s="61">
        <v>2.64</v>
      </c>
      <c r="I66" s="61">
        <v>0.48</v>
      </c>
      <c r="J66" s="69">
        <v>13.68</v>
      </c>
      <c r="K66" s="58" t="s">
        <v>49</v>
      </c>
      <c r="L66" s="61">
        <v>2.76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920</v>
      </c>
      <c r="G69" s="21">
        <f t="shared" ref="G69" si="18">SUM(G60:G68)</f>
        <v>49.010000000000005</v>
      </c>
      <c r="H69" s="21">
        <f t="shared" ref="H69" si="19">SUM(H60:H68)</f>
        <v>42.980000000000004</v>
      </c>
      <c r="I69" s="21">
        <f t="shared" ref="I69" si="20">SUM(I60:I68)</f>
        <v>78.61</v>
      </c>
      <c r="J69" s="21">
        <f t="shared" ref="J69" si="21">SUM(J60:J68)</f>
        <v>861.46999999999991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 t="s">
        <v>114</v>
      </c>
      <c r="F72" s="51">
        <v>55</v>
      </c>
      <c r="G72" s="51">
        <v>3.02</v>
      </c>
      <c r="H72" s="51">
        <v>4.01</v>
      </c>
      <c r="I72" s="51">
        <v>24.5</v>
      </c>
      <c r="J72" s="51">
        <v>149</v>
      </c>
      <c r="K72" s="52" t="s">
        <v>45</v>
      </c>
      <c r="L72" s="51">
        <v>22</v>
      </c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55</v>
      </c>
      <c r="G74" s="21">
        <f t="shared" ref="G74" si="23">SUM(G70:G73)</f>
        <v>3.02</v>
      </c>
      <c r="H74" s="21">
        <f t="shared" ref="H74" si="24">SUM(H70:H73)</f>
        <v>4.01</v>
      </c>
      <c r="I74" s="21">
        <f t="shared" ref="I74" si="25">SUM(I70:I73)</f>
        <v>24.5</v>
      </c>
      <c r="J74" s="21">
        <f t="shared" ref="J74" si="26">SUM(J70:J73)</f>
        <v>149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110" t="s">
        <v>4</v>
      </c>
      <c r="D89" s="111"/>
      <c r="E89" s="33"/>
      <c r="F89" s="34">
        <f>F55+F59+F69+F74+F81+F88</f>
        <v>975</v>
      </c>
      <c r="G89" s="34">
        <f t="shared" ref="G89" si="38">G55+G59+G69+G74+G81+G88</f>
        <v>52.030000000000008</v>
      </c>
      <c r="H89" s="34">
        <f t="shared" ref="H89" si="39">H55+H59+H69+H74+H81+H88</f>
        <v>46.99</v>
      </c>
      <c r="I89" s="34">
        <f t="shared" ref="I89" si="40">I55+I59+I69+I74+I81+I88</f>
        <v>103.11</v>
      </c>
      <c r="J89" s="34">
        <f t="shared" ref="J89" si="41">J55+J59+J69+J74+J81+J88</f>
        <v>1010.4699999999999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59" t="s">
        <v>74</v>
      </c>
      <c r="F90" s="60">
        <v>220</v>
      </c>
      <c r="G90" s="61">
        <v>20.492999999999999</v>
      </c>
      <c r="H90" s="61">
        <v>23.95</v>
      </c>
      <c r="I90" s="61">
        <v>43.295999999999999</v>
      </c>
      <c r="J90" s="61">
        <v>470.77</v>
      </c>
      <c r="K90" s="61">
        <v>291</v>
      </c>
      <c r="L90" s="48">
        <v>52.19</v>
      </c>
    </row>
    <row r="91" spans="1:12" ht="15" x14ac:dyDescent="0.25">
      <c r="A91" s="25"/>
      <c r="B91" s="16"/>
      <c r="C91" s="11"/>
      <c r="D91" s="6"/>
      <c r="E91" s="59" t="s">
        <v>73</v>
      </c>
      <c r="F91" s="60">
        <v>60</v>
      </c>
      <c r="G91" s="61">
        <v>0.66</v>
      </c>
      <c r="H91" s="61">
        <v>0.12</v>
      </c>
      <c r="I91" s="61">
        <v>2.2799999999999998</v>
      </c>
      <c r="J91" s="61">
        <v>12.84</v>
      </c>
      <c r="K91" s="52">
        <v>71</v>
      </c>
      <c r="L91" s="51">
        <v>17.36</v>
      </c>
    </row>
    <row r="92" spans="1:12" ht="15" x14ac:dyDescent="0.25">
      <c r="A92" s="25"/>
      <c r="B92" s="16"/>
      <c r="C92" s="11"/>
      <c r="D92" s="7" t="s">
        <v>22</v>
      </c>
      <c r="E92" s="77" t="s">
        <v>63</v>
      </c>
      <c r="F92" s="60">
        <v>200</v>
      </c>
      <c r="G92" s="61">
        <v>0.26</v>
      </c>
      <c r="H92" s="61">
        <v>0.06</v>
      </c>
      <c r="I92" s="61">
        <v>15.22</v>
      </c>
      <c r="J92" s="61">
        <f>G92*4+H92*9+I92*4</f>
        <v>62.46</v>
      </c>
      <c r="K92" s="52">
        <v>377</v>
      </c>
      <c r="L92" s="51">
        <v>4.53</v>
      </c>
    </row>
    <row r="93" spans="1:12" ht="15" x14ac:dyDescent="0.25">
      <c r="A93" s="25"/>
      <c r="B93" s="16"/>
      <c r="C93" s="11"/>
      <c r="D93" s="7" t="s">
        <v>23</v>
      </c>
      <c r="E93" s="78" t="s">
        <v>60</v>
      </c>
      <c r="F93" s="60">
        <v>40</v>
      </c>
      <c r="G93" s="61">
        <v>2.25</v>
      </c>
      <c r="H93" s="62">
        <v>1.52</v>
      </c>
      <c r="I93" s="62">
        <v>0.16</v>
      </c>
      <c r="J93" s="62">
        <v>9.8000000000000007</v>
      </c>
      <c r="K93" s="91" t="s">
        <v>49</v>
      </c>
      <c r="L93" s="61">
        <v>2.25</v>
      </c>
    </row>
    <row r="94" spans="1:12" ht="15" x14ac:dyDescent="0.25">
      <c r="A94" s="25"/>
      <c r="B94" s="16"/>
      <c r="C94" s="11"/>
      <c r="D94" s="7" t="s">
        <v>24</v>
      </c>
      <c r="E94" s="78" t="s">
        <v>102</v>
      </c>
      <c r="F94" s="51">
        <v>150</v>
      </c>
      <c r="G94" s="61">
        <v>1.45</v>
      </c>
      <c r="H94" s="61">
        <v>0.49</v>
      </c>
      <c r="I94" s="61">
        <v>2.0699999999999998</v>
      </c>
      <c r="J94" s="61">
        <v>123.57</v>
      </c>
      <c r="K94" s="52">
        <v>338</v>
      </c>
      <c r="L94" s="51">
        <v>150</v>
      </c>
    </row>
    <row r="95" spans="1:12" ht="15" x14ac:dyDescent="0.25">
      <c r="A95" s="25"/>
      <c r="B95" s="16"/>
      <c r="C95" s="11"/>
      <c r="D95" s="6"/>
      <c r="E95" s="59"/>
      <c r="F95" s="60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670</v>
      </c>
      <c r="G97" s="21">
        <f t="shared" ref="G97" si="43">SUM(G90:G96)</f>
        <v>25.113</v>
      </c>
      <c r="H97" s="21">
        <f t="shared" ref="H97" si="44">SUM(H90:H96)</f>
        <v>26.139999999999997</v>
      </c>
      <c r="I97" s="21">
        <f t="shared" ref="I97" si="45">SUM(I90:I96)</f>
        <v>63.025999999999996</v>
      </c>
      <c r="J97" s="21">
        <f t="shared" ref="J97" si="46">SUM(J90:J96)</f>
        <v>679.43999999999983</v>
      </c>
      <c r="K97" s="27"/>
      <c r="L97" s="21">
        <f t="shared" si="12"/>
        <v>226.32999999999998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9" t="s">
        <v>115</v>
      </c>
      <c r="F102" s="92">
        <v>100</v>
      </c>
      <c r="G102" s="67">
        <v>1.5</v>
      </c>
      <c r="H102" s="67">
        <v>5.1669999999999998</v>
      </c>
      <c r="I102" s="67">
        <v>9.33</v>
      </c>
      <c r="J102" s="67">
        <v>89.83</v>
      </c>
      <c r="K102" s="52">
        <v>56</v>
      </c>
      <c r="L102" s="51">
        <v>5.6</v>
      </c>
    </row>
    <row r="103" spans="1:12" ht="15" x14ac:dyDescent="0.25">
      <c r="A103" s="25"/>
      <c r="B103" s="16"/>
      <c r="C103" s="11"/>
      <c r="D103" s="7" t="s">
        <v>28</v>
      </c>
      <c r="E103" s="59" t="s">
        <v>77</v>
      </c>
      <c r="F103" s="65">
        <v>250</v>
      </c>
      <c r="G103" s="61">
        <v>3.15</v>
      </c>
      <c r="H103" s="62">
        <v>3.55</v>
      </c>
      <c r="I103" s="62">
        <v>20.837499999999999</v>
      </c>
      <c r="J103" s="61">
        <v>127.89999999999999</v>
      </c>
      <c r="K103" s="52">
        <v>140</v>
      </c>
      <c r="L103" s="51">
        <v>9.15</v>
      </c>
    </row>
    <row r="104" spans="1:12" ht="15" x14ac:dyDescent="0.25">
      <c r="A104" s="25"/>
      <c r="B104" s="16"/>
      <c r="C104" s="11"/>
      <c r="D104" s="7" t="s">
        <v>29</v>
      </c>
      <c r="E104" s="63" t="s">
        <v>76</v>
      </c>
      <c r="F104" s="93">
        <v>100</v>
      </c>
      <c r="G104" s="68">
        <v>20.56</v>
      </c>
      <c r="H104" s="68">
        <v>28.736000000000001</v>
      </c>
      <c r="I104" s="68">
        <v>5.2910000000000004</v>
      </c>
      <c r="J104" s="68">
        <v>362.01</v>
      </c>
      <c r="K104" s="52">
        <v>268</v>
      </c>
      <c r="L104" s="51">
        <v>49.45</v>
      </c>
    </row>
    <row r="105" spans="1:12" ht="15" x14ac:dyDescent="0.25">
      <c r="A105" s="25"/>
      <c r="B105" s="16"/>
      <c r="C105" s="11"/>
      <c r="D105" s="7" t="s">
        <v>30</v>
      </c>
      <c r="E105" s="78" t="s">
        <v>116</v>
      </c>
      <c r="F105" s="60">
        <v>180</v>
      </c>
      <c r="G105" s="61">
        <v>4.45</v>
      </c>
      <c r="H105" s="61">
        <v>6.45</v>
      </c>
      <c r="I105" s="61">
        <v>44.02</v>
      </c>
      <c r="J105" s="61">
        <v>251.82</v>
      </c>
      <c r="K105" s="52">
        <v>171</v>
      </c>
      <c r="L105" s="51">
        <v>18.010000000000002</v>
      </c>
    </row>
    <row r="106" spans="1:12" ht="15" x14ac:dyDescent="0.25">
      <c r="A106" s="25"/>
      <c r="B106" s="16"/>
      <c r="C106" s="11"/>
      <c r="D106" s="7" t="s">
        <v>31</v>
      </c>
      <c r="E106" s="63" t="s">
        <v>78</v>
      </c>
      <c r="F106" s="66">
        <v>200</v>
      </c>
      <c r="G106" s="68">
        <v>0.06</v>
      </c>
      <c r="H106" s="68">
        <v>0.02</v>
      </c>
      <c r="I106" s="68">
        <v>20.73</v>
      </c>
      <c r="J106" s="68">
        <v>83.34</v>
      </c>
      <c r="K106" s="52">
        <v>345</v>
      </c>
      <c r="L106" s="51">
        <v>3.1</v>
      </c>
    </row>
    <row r="107" spans="1:12" ht="15" x14ac:dyDescent="0.25">
      <c r="A107" s="25"/>
      <c r="B107" s="16"/>
      <c r="C107" s="11"/>
      <c r="D107" s="7" t="s">
        <v>32</v>
      </c>
      <c r="E107" s="59" t="s">
        <v>60</v>
      </c>
      <c r="F107" s="60">
        <v>40</v>
      </c>
      <c r="G107" s="61">
        <v>2.25</v>
      </c>
      <c r="H107" s="62">
        <v>1.52</v>
      </c>
      <c r="I107" s="62">
        <v>0.16</v>
      </c>
      <c r="J107" s="62">
        <v>9.8000000000000007</v>
      </c>
      <c r="K107" s="62" t="s">
        <v>45</v>
      </c>
      <c r="L107" s="61">
        <v>2.25</v>
      </c>
    </row>
    <row r="108" spans="1:12" ht="15" x14ac:dyDescent="0.25">
      <c r="A108" s="25"/>
      <c r="B108" s="16"/>
      <c r="C108" s="11"/>
      <c r="D108" s="7" t="s">
        <v>33</v>
      </c>
      <c r="E108" s="59" t="s">
        <v>59</v>
      </c>
      <c r="F108" s="60">
        <v>30</v>
      </c>
      <c r="G108" s="61">
        <v>2.76</v>
      </c>
      <c r="H108" s="61">
        <v>2.64</v>
      </c>
      <c r="I108" s="61">
        <v>0.48</v>
      </c>
      <c r="J108" s="69">
        <v>13.68</v>
      </c>
      <c r="K108" s="69" t="s">
        <v>45</v>
      </c>
      <c r="L108" s="61">
        <v>2.76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900</v>
      </c>
      <c r="G111" s="21">
        <f t="shared" ref="G111" si="52">SUM(G102:G110)</f>
        <v>34.729999999999997</v>
      </c>
      <c r="H111" s="21">
        <f t="shared" ref="H111" si="53">SUM(H102:H110)</f>
        <v>48.083000000000013</v>
      </c>
      <c r="I111" s="21">
        <f t="shared" ref="I111" si="54">SUM(I102:I110)</f>
        <v>100.8485</v>
      </c>
      <c r="J111" s="21">
        <f t="shared" ref="J111" si="55">SUM(J102:J110)</f>
        <v>938.37999999999988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70" t="s">
        <v>79</v>
      </c>
      <c r="F112" s="94">
        <v>200</v>
      </c>
      <c r="G112" s="96">
        <v>0.2</v>
      </c>
      <c r="H112" s="96">
        <v>0.2</v>
      </c>
      <c r="I112" s="96">
        <v>22.6</v>
      </c>
      <c r="J112" s="96">
        <v>90</v>
      </c>
      <c r="K112" s="52" t="s">
        <v>45</v>
      </c>
      <c r="L112" s="51">
        <v>30</v>
      </c>
    </row>
    <row r="113" spans="1:12" ht="15" x14ac:dyDescent="0.25">
      <c r="A113" s="25"/>
      <c r="B113" s="16"/>
      <c r="C113" s="11"/>
      <c r="D113" s="12" t="s">
        <v>31</v>
      </c>
      <c r="E113" s="78" t="s">
        <v>80</v>
      </c>
      <c r="F113" s="95">
        <v>20</v>
      </c>
      <c r="G113" s="73">
        <v>19.78</v>
      </c>
      <c r="H113" s="73">
        <v>7</v>
      </c>
      <c r="I113" s="73">
        <v>10</v>
      </c>
      <c r="J113" s="73">
        <v>130</v>
      </c>
      <c r="K113" s="52" t="s">
        <v>45</v>
      </c>
      <c r="L113" s="51">
        <v>27</v>
      </c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220</v>
      </c>
      <c r="G116" s="21">
        <f t="shared" ref="G116" si="57">SUM(G112:G115)</f>
        <v>19.98</v>
      </c>
      <c r="H116" s="21">
        <f t="shared" ref="H116" si="58">SUM(H112:H115)</f>
        <v>7.2</v>
      </c>
      <c r="I116" s="21">
        <f t="shared" ref="I116" si="59">SUM(I112:I115)</f>
        <v>32.6</v>
      </c>
      <c r="J116" s="21">
        <f t="shared" ref="J116" si="60">SUM(J112:J115)</f>
        <v>220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110" t="s">
        <v>4</v>
      </c>
      <c r="D131" s="111"/>
      <c r="E131" s="33"/>
      <c r="F131" s="34">
        <f>F97+F101+F111+F116+F123+F130</f>
        <v>1790</v>
      </c>
      <c r="G131" s="34">
        <f t="shared" ref="G131" si="72">G97+G101+G111+G116+G123+G130</f>
        <v>79.822999999999993</v>
      </c>
      <c r="H131" s="34">
        <f t="shared" ref="H131" si="73">H97+H101+H111+H116+H123+H130</f>
        <v>81.423000000000016</v>
      </c>
      <c r="I131" s="34">
        <f t="shared" ref="I131" si="74">I97+I101+I111+I116+I123+I130</f>
        <v>196.47450000000001</v>
      </c>
      <c r="J131" s="34">
        <f t="shared" ref="J131" si="75">J97+J101+J111+J116+J123+J130</f>
        <v>1837.8199999999997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59" t="s">
        <v>117</v>
      </c>
      <c r="F132" s="60">
        <v>200</v>
      </c>
      <c r="G132" s="61">
        <v>7.3</v>
      </c>
      <c r="H132" s="61">
        <v>12.5</v>
      </c>
      <c r="I132" s="61">
        <v>54.3</v>
      </c>
      <c r="J132" s="61">
        <v>358.9</v>
      </c>
      <c r="K132" s="49">
        <v>173</v>
      </c>
      <c r="L132" s="48">
        <v>20.100000000000001</v>
      </c>
    </row>
    <row r="133" spans="1:12" ht="15" x14ac:dyDescent="0.25">
      <c r="A133" s="25"/>
      <c r="B133" s="16"/>
      <c r="C133" s="11"/>
      <c r="D133" s="6"/>
      <c r="E133" s="70" t="s">
        <v>81</v>
      </c>
      <c r="F133" s="97">
        <v>50</v>
      </c>
      <c r="G133" s="99">
        <v>3.81</v>
      </c>
      <c r="H133" s="100">
        <v>2.77</v>
      </c>
      <c r="I133" s="99">
        <v>17.77</v>
      </c>
      <c r="J133" s="99">
        <v>142.9</v>
      </c>
      <c r="K133" s="52">
        <v>3</v>
      </c>
      <c r="L133" s="51">
        <v>17</v>
      </c>
    </row>
    <row r="134" spans="1:12" ht="15" x14ac:dyDescent="0.25">
      <c r="A134" s="25"/>
      <c r="B134" s="16"/>
      <c r="C134" s="11"/>
      <c r="D134" s="7" t="s">
        <v>22</v>
      </c>
      <c r="E134" s="98" t="s">
        <v>54</v>
      </c>
      <c r="F134" s="60">
        <v>200</v>
      </c>
      <c r="G134" s="61">
        <v>0.26</v>
      </c>
      <c r="H134" s="61">
        <v>0.06</v>
      </c>
      <c r="I134" s="61">
        <v>15.22</v>
      </c>
      <c r="J134" s="61">
        <f>G134*4+H134*9+I134*4</f>
        <v>62.46</v>
      </c>
      <c r="K134" s="61">
        <v>377</v>
      </c>
      <c r="L134" s="51">
        <v>4.53</v>
      </c>
    </row>
    <row r="135" spans="1:12" ht="15" x14ac:dyDescent="0.25">
      <c r="A135" s="25"/>
      <c r="B135" s="16"/>
      <c r="C135" s="11"/>
      <c r="D135" s="7" t="s">
        <v>23</v>
      </c>
      <c r="E135" s="98"/>
      <c r="F135" s="60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9" t="s">
        <v>82</v>
      </c>
      <c r="F136" s="60">
        <v>200</v>
      </c>
      <c r="G136" s="51">
        <v>1.63</v>
      </c>
      <c r="H136" s="51">
        <v>0.39</v>
      </c>
      <c r="I136" s="51">
        <v>1.63</v>
      </c>
      <c r="J136" s="51">
        <v>73.239999999999995</v>
      </c>
      <c r="K136" s="52">
        <v>338</v>
      </c>
      <c r="L136" s="51">
        <v>41.62</v>
      </c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650</v>
      </c>
      <c r="G139" s="21">
        <f t="shared" ref="G139" si="77">SUM(G132:G138)</f>
        <v>13</v>
      </c>
      <c r="H139" s="21">
        <f t="shared" ref="H139" si="78">SUM(H132:H138)</f>
        <v>15.72</v>
      </c>
      <c r="I139" s="21">
        <f t="shared" ref="I139" si="79">SUM(I132:I138)</f>
        <v>88.919999999999987</v>
      </c>
      <c r="J139" s="21">
        <f t="shared" ref="J139" si="80">SUM(J132:J138)</f>
        <v>637.5</v>
      </c>
      <c r="K139" s="27"/>
      <c r="L139" s="21">
        <f t="shared" ref="L139:L181" si="81">SUM(L132:L138)</f>
        <v>83.25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9" t="s">
        <v>118</v>
      </c>
      <c r="F144" s="79">
        <v>100</v>
      </c>
      <c r="G144" s="83">
        <v>0.5</v>
      </c>
      <c r="H144" s="83">
        <v>3.33</v>
      </c>
      <c r="I144" s="83">
        <v>2.66</v>
      </c>
      <c r="J144" s="83">
        <v>42.66</v>
      </c>
      <c r="K144" s="52">
        <v>24</v>
      </c>
      <c r="L144" s="51">
        <v>27.49</v>
      </c>
    </row>
    <row r="145" spans="1:12" ht="15" x14ac:dyDescent="0.25">
      <c r="A145" s="25"/>
      <c r="B145" s="16"/>
      <c r="C145" s="11"/>
      <c r="D145" s="7" t="s">
        <v>28</v>
      </c>
      <c r="E145" s="59" t="s">
        <v>83</v>
      </c>
      <c r="F145" s="65">
        <v>250</v>
      </c>
      <c r="G145" s="61">
        <v>2.44</v>
      </c>
      <c r="H145" s="61">
        <v>6.41</v>
      </c>
      <c r="I145" s="61">
        <v>11.11</v>
      </c>
      <c r="J145" s="61">
        <v>111.89</v>
      </c>
      <c r="K145" s="52">
        <v>88</v>
      </c>
      <c r="L145" s="51">
        <v>15.96</v>
      </c>
    </row>
    <row r="146" spans="1:12" ht="15" x14ac:dyDescent="0.25">
      <c r="A146" s="25"/>
      <c r="B146" s="16"/>
      <c r="C146" s="11"/>
      <c r="D146" s="7" t="s">
        <v>29</v>
      </c>
      <c r="E146" s="59" t="s">
        <v>84</v>
      </c>
      <c r="F146" s="60">
        <v>180</v>
      </c>
      <c r="G146" s="61">
        <v>3.9480000000000004</v>
      </c>
      <c r="H146" s="61">
        <v>8.4719999999999995</v>
      </c>
      <c r="I146" s="61">
        <v>26.652000000000001</v>
      </c>
      <c r="J146" s="61">
        <v>198.648</v>
      </c>
      <c r="K146" s="52">
        <v>312</v>
      </c>
      <c r="L146" s="51">
        <v>21.62</v>
      </c>
    </row>
    <row r="147" spans="1:12" ht="15" x14ac:dyDescent="0.25">
      <c r="A147" s="25"/>
      <c r="B147" s="16"/>
      <c r="C147" s="11"/>
      <c r="D147" s="7" t="s">
        <v>30</v>
      </c>
      <c r="E147" s="101" t="s">
        <v>119</v>
      </c>
      <c r="F147" s="102">
        <v>120</v>
      </c>
      <c r="G147" s="103">
        <v>24.24</v>
      </c>
      <c r="H147" s="103">
        <v>14.48</v>
      </c>
      <c r="I147" s="103">
        <v>2.4900000000000002</v>
      </c>
      <c r="J147" s="103">
        <v>237.3</v>
      </c>
      <c r="K147" s="52">
        <v>232</v>
      </c>
      <c r="L147" s="51">
        <v>43.27</v>
      </c>
    </row>
    <row r="148" spans="1:12" ht="15" x14ac:dyDescent="0.25">
      <c r="A148" s="25"/>
      <c r="B148" s="16"/>
      <c r="C148" s="11"/>
      <c r="D148" s="7" t="s">
        <v>31</v>
      </c>
      <c r="E148" s="81" t="s">
        <v>71</v>
      </c>
      <c r="F148" s="82">
        <v>200</v>
      </c>
      <c r="G148" s="85">
        <v>0.1</v>
      </c>
      <c r="H148" s="86">
        <v>0</v>
      </c>
      <c r="I148" s="87">
        <v>15.7</v>
      </c>
      <c r="J148" s="85">
        <v>63.2</v>
      </c>
      <c r="K148" s="52">
        <v>699</v>
      </c>
      <c r="L148" s="51">
        <v>6.4</v>
      </c>
    </row>
    <row r="149" spans="1:12" ht="15" x14ac:dyDescent="0.25">
      <c r="A149" s="25"/>
      <c r="B149" s="16"/>
      <c r="C149" s="11"/>
      <c r="D149" s="7" t="s">
        <v>32</v>
      </c>
      <c r="E149" s="59" t="s">
        <v>60</v>
      </c>
      <c r="F149" s="60">
        <v>40</v>
      </c>
      <c r="G149" s="61">
        <v>2.25</v>
      </c>
      <c r="H149" s="62">
        <v>1.52</v>
      </c>
      <c r="I149" s="62">
        <v>0.16</v>
      </c>
      <c r="J149" s="62">
        <v>9.8000000000000007</v>
      </c>
      <c r="K149" s="62" t="s">
        <v>45</v>
      </c>
      <c r="L149" s="61">
        <v>2.25</v>
      </c>
    </row>
    <row r="150" spans="1:12" ht="15" x14ac:dyDescent="0.25">
      <c r="A150" s="25"/>
      <c r="B150" s="16"/>
      <c r="C150" s="11"/>
      <c r="D150" s="7" t="s">
        <v>33</v>
      </c>
      <c r="E150" s="59" t="s">
        <v>59</v>
      </c>
      <c r="F150" s="60">
        <v>30</v>
      </c>
      <c r="G150" s="61">
        <v>2.76</v>
      </c>
      <c r="H150" s="61">
        <v>2.64</v>
      </c>
      <c r="I150" s="61">
        <v>0.48</v>
      </c>
      <c r="J150" s="69">
        <v>13.68</v>
      </c>
      <c r="K150" s="69" t="s">
        <v>45</v>
      </c>
      <c r="L150" s="61">
        <v>2.76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920</v>
      </c>
      <c r="G153" s="21">
        <f t="shared" ref="G153" si="87">SUM(G144:G152)</f>
        <v>36.238</v>
      </c>
      <c r="H153" s="21">
        <f t="shared" ref="H153" si="88">SUM(H144:H152)</f>
        <v>36.852000000000004</v>
      </c>
      <c r="I153" s="21">
        <f t="shared" ref="I153" si="89">SUM(I144:I152)</f>
        <v>59.251999999999988</v>
      </c>
      <c r="J153" s="21">
        <f t="shared" ref="J153" si="90">SUM(J144:J152)</f>
        <v>677.178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70" t="s">
        <v>85</v>
      </c>
      <c r="F154" s="97">
        <v>125</v>
      </c>
      <c r="G154" s="51">
        <v>3.4</v>
      </c>
      <c r="H154" s="51">
        <v>14</v>
      </c>
      <c r="I154" s="51">
        <v>15</v>
      </c>
      <c r="J154" s="51">
        <v>216</v>
      </c>
      <c r="K154" s="52" t="s">
        <v>45</v>
      </c>
      <c r="L154" s="51">
        <v>44</v>
      </c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125</v>
      </c>
      <c r="G158" s="21">
        <f t="shared" ref="G158" si="92">SUM(G154:G157)</f>
        <v>3.4</v>
      </c>
      <c r="H158" s="21">
        <f t="shared" ref="H158" si="93">SUM(H154:H157)</f>
        <v>14</v>
      </c>
      <c r="I158" s="21">
        <f t="shared" ref="I158" si="94">SUM(I154:I157)</f>
        <v>15</v>
      </c>
      <c r="J158" s="21">
        <f t="shared" ref="J158" si="95">SUM(J154:J157)</f>
        <v>216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110" t="s">
        <v>4</v>
      </c>
      <c r="D173" s="111"/>
      <c r="E173" s="33"/>
      <c r="F173" s="34">
        <f>F139+F143+F153+F158+F165+F172</f>
        <v>1695</v>
      </c>
      <c r="G173" s="34">
        <f t="shared" ref="G173" si="107">G139+G143+G153+G158+G165+G172</f>
        <v>52.637999999999998</v>
      </c>
      <c r="H173" s="34">
        <f t="shared" ref="H173" si="108">H139+H143+H153+H158+H165+H172</f>
        <v>66.572000000000003</v>
      </c>
      <c r="I173" s="34">
        <f t="shared" ref="I173" si="109">I139+I143+I153+I158+I165+I172</f>
        <v>163.17199999999997</v>
      </c>
      <c r="J173" s="34">
        <f t="shared" ref="J173" si="110">J139+J143+J153+J158+J165+J172</f>
        <v>1530.6779999999999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59" t="s">
        <v>86</v>
      </c>
      <c r="F174" s="60">
        <v>60</v>
      </c>
      <c r="G174" s="61">
        <v>0.66</v>
      </c>
      <c r="H174" s="61">
        <v>0.12</v>
      </c>
      <c r="I174" s="61">
        <v>2.2799999999999998</v>
      </c>
      <c r="J174" s="61">
        <v>12.84</v>
      </c>
      <c r="K174" s="49">
        <v>56</v>
      </c>
      <c r="L174" s="79">
        <v>18</v>
      </c>
    </row>
    <row r="175" spans="1:12" ht="15" x14ac:dyDescent="0.25">
      <c r="A175" s="25"/>
      <c r="B175" s="16"/>
      <c r="C175" s="11"/>
      <c r="D175" s="6"/>
      <c r="E175" s="59" t="s">
        <v>87</v>
      </c>
      <c r="F175" s="60">
        <v>100</v>
      </c>
      <c r="G175" s="61">
        <v>13.7</v>
      </c>
      <c r="H175" s="61">
        <v>13.4</v>
      </c>
      <c r="I175" s="61">
        <v>2.8</v>
      </c>
      <c r="J175" s="61">
        <v>187</v>
      </c>
      <c r="K175" s="52">
        <v>82</v>
      </c>
      <c r="L175" s="65">
        <v>49.57</v>
      </c>
    </row>
    <row r="176" spans="1:12" ht="15" x14ac:dyDescent="0.25">
      <c r="A176" s="25"/>
      <c r="B176" s="16"/>
      <c r="C176" s="11"/>
      <c r="D176" s="7" t="s">
        <v>22</v>
      </c>
      <c r="E176" s="59" t="s">
        <v>88</v>
      </c>
      <c r="F176" s="60">
        <v>180</v>
      </c>
      <c r="G176" s="61">
        <v>7.88</v>
      </c>
      <c r="H176" s="62">
        <v>5.0279999999999996</v>
      </c>
      <c r="I176" s="61">
        <v>38.78</v>
      </c>
      <c r="J176" s="61">
        <v>231.92</v>
      </c>
      <c r="K176" s="52">
        <v>261</v>
      </c>
      <c r="L176" s="84">
        <v>10.97</v>
      </c>
    </row>
    <row r="177" spans="1:12" ht="15" x14ac:dyDescent="0.25">
      <c r="A177" s="25"/>
      <c r="B177" s="16"/>
      <c r="C177" s="11"/>
      <c r="D177" s="7" t="s">
        <v>23</v>
      </c>
      <c r="E177" s="59" t="s">
        <v>89</v>
      </c>
      <c r="F177" s="60">
        <v>40</v>
      </c>
      <c r="G177" s="61">
        <v>1.52</v>
      </c>
      <c r="H177" s="62">
        <v>0.16</v>
      </c>
      <c r="I177" s="62">
        <v>9.84</v>
      </c>
      <c r="J177" s="62">
        <v>46.88</v>
      </c>
      <c r="K177" s="52">
        <v>203</v>
      </c>
      <c r="L177" s="61">
        <v>4.78</v>
      </c>
    </row>
    <row r="178" spans="1:12" ht="15" x14ac:dyDescent="0.25">
      <c r="A178" s="25"/>
      <c r="B178" s="16"/>
      <c r="C178" s="11"/>
      <c r="D178" s="7" t="s">
        <v>24</v>
      </c>
      <c r="E178" s="59" t="s">
        <v>90</v>
      </c>
      <c r="F178" s="104">
        <v>220</v>
      </c>
      <c r="G178" s="105">
        <v>2.39</v>
      </c>
      <c r="H178" s="105">
        <v>0.73</v>
      </c>
      <c r="I178" s="105">
        <v>50.25</v>
      </c>
      <c r="J178" s="105">
        <v>195.8</v>
      </c>
      <c r="K178" s="52" t="s">
        <v>45</v>
      </c>
      <c r="L178" s="68">
        <v>59</v>
      </c>
    </row>
    <row r="179" spans="1:12" ht="15" x14ac:dyDescent="0.25">
      <c r="A179" s="25"/>
      <c r="B179" s="16"/>
      <c r="C179" s="11"/>
      <c r="D179" s="6"/>
      <c r="E179" s="59" t="s">
        <v>91</v>
      </c>
      <c r="F179" s="60">
        <v>200</v>
      </c>
      <c r="G179" s="61">
        <v>0.26</v>
      </c>
      <c r="H179" s="61">
        <v>0.06</v>
      </c>
      <c r="I179" s="61">
        <v>15.22</v>
      </c>
      <c r="J179" s="61">
        <f>G179*4+H179*9+I179*4</f>
        <v>62.46</v>
      </c>
      <c r="K179" s="52">
        <v>377</v>
      </c>
      <c r="L179" s="61">
        <v>4.53</v>
      </c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6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800</v>
      </c>
      <c r="G181" s="21">
        <f t="shared" ref="G181" si="112">SUM(G174:G180)</f>
        <v>26.41</v>
      </c>
      <c r="H181" s="21">
        <f t="shared" ref="H181" si="113">SUM(H174:H180)</f>
        <v>19.497999999999998</v>
      </c>
      <c r="I181" s="21">
        <f t="shared" ref="I181" si="114">SUM(I174:I180)</f>
        <v>119.17</v>
      </c>
      <c r="J181" s="21">
        <f t="shared" ref="J181" si="115">SUM(J174:J180)</f>
        <v>736.90000000000009</v>
      </c>
      <c r="K181" s="27"/>
      <c r="L181" s="21">
        <f t="shared" si="81"/>
        <v>146.85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9" t="s">
        <v>93</v>
      </c>
      <c r="F186" s="79">
        <v>100</v>
      </c>
      <c r="G186" s="83">
        <v>1.28</v>
      </c>
      <c r="H186" s="83">
        <v>3.4</v>
      </c>
      <c r="I186" s="83">
        <v>3.76</v>
      </c>
      <c r="J186" s="83">
        <v>50.8</v>
      </c>
      <c r="K186" s="52">
        <v>56</v>
      </c>
      <c r="L186" s="51">
        <v>5.6</v>
      </c>
    </row>
    <row r="187" spans="1:12" ht="15" x14ac:dyDescent="0.25">
      <c r="A187" s="25"/>
      <c r="B187" s="16"/>
      <c r="C187" s="11"/>
      <c r="D187" s="7" t="s">
        <v>28</v>
      </c>
      <c r="E187" s="59" t="s">
        <v>92</v>
      </c>
      <c r="F187" s="65">
        <v>250</v>
      </c>
      <c r="G187" s="61">
        <v>2.2130000000000001</v>
      </c>
      <c r="H187" s="61">
        <v>3.31</v>
      </c>
      <c r="I187" s="61">
        <v>15.92</v>
      </c>
      <c r="J187" s="61">
        <v>102.36</v>
      </c>
      <c r="K187" s="52">
        <v>82</v>
      </c>
      <c r="L187" s="51">
        <v>14.62</v>
      </c>
    </row>
    <row r="188" spans="1:12" ht="15" x14ac:dyDescent="0.25">
      <c r="A188" s="25"/>
      <c r="B188" s="16"/>
      <c r="C188" s="11"/>
      <c r="D188" s="7" t="s">
        <v>29</v>
      </c>
      <c r="E188" s="59" t="s">
        <v>120</v>
      </c>
      <c r="F188" s="80">
        <v>120</v>
      </c>
      <c r="G188" s="84">
        <v>33.090000000000003</v>
      </c>
      <c r="H188" s="84">
        <v>27.34</v>
      </c>
      <c r="I188" s="84">
        <v>8.82</v>
      </c>
      <c r="J188" s="84">
        <v>414.37</v>
      </c>
      <c r="K188" s="52">
        <v>261</v>
      </c>
      <c r="L188" s="51">
        <v>48.76</v>
      </c>
    </row>
    <row r="189" spans="1:12" ht="15" x14ac:dyDescent="0.25">
      <c r="A189" s="25"/>
      <c r="B189" s="16"/>
      <c r="C189" s="11"/>
      <c r="D189" s="7" t="s">
        <v>30</v>
      </c>
      <c r="E189" s="59" t="s">
        <v>58</v>
      </c>
      <c r="F189" s="60">
        <v>180</v>
      </c>
      <c r="G189" s="61">
        <v>6.84</v>
      </c>
      <c r="H189" s="61">
        <v>4.1159999999999997</v>
      </c>
      <c r="I189" s="61">
        <v>43.740000000000009</v>
      </c>
      <c r="J189" s="61">
        <v>239.36400000000003</v>
      </c>
      <c r="K189" s="52">
        <v>203</v>
      </c>
      <c r="L189" s="51">
        <v>10.97</v>
      </c>
    </row>
    <row r="190" spans="1:12" ht="15" x14ac:dyDescent="0.25">
      <c r="A190" s="25"/>
      <c r="B190" s="16"/>
      <c r="C190" s="11"/>
      <c r="D190" s="7" t="s">
        <v>31</v>
      </c>
      <c r="E190" s="59" t="s">
        <v>91</v>
      </c>
      <c r="F190" s="60">
        <v>200</v>
      </c>
      <c r="G190" s="61">
        <v>0.26</v>
      </c>
      <c r="H190" s="61">
        <v>0.06</v>
      </c>
      <c r="I190" s="61">
        <v>15.22</v>
      </c>
      <c r="J190" s="61">
        <f>G190*4+H190*9+I190*4</f>
        <v>62.46</v>
      </c>
      <c r="K190" s="52">
        <v>377</v>
      </c>
      <c r="L190" s="61">
        <v>4.53</v>
      </c>
    </row>
    <row r="191" spans="1:12" ht="15" x14ac:dyDescent="0.25">
      <c r="A191" s="25"/>
      <c r="B191" s="16"/>
      <c r="C191" s="11"/>
      <c r="D191" s="7" t="s">
        <v>32</v>
      </c>
      <c r="E191" s="59" t="s">
        <v>60</v>
      </c>
      <c r="F191" s="60">
        <v>40</v>
      </c>
      <c r="G191" s="61">
        <v>2.25</v>
      </c>
      <c r="H191" s="62">
        <v>1.52</v>
      </c>
      <c r="I191" s="62">
        <v>0.16</v>
      </c>
      <c r="J191" s="62">
        <v>9.8000000000000007</v>
      </c>
      <c r="K191" s="62" t="s">
        <v>45</v>
      </c>
      <c r="L191" s="61">
        <v>2.25</v>
      </c>
    </row>
    <row r="192" spans="1:12" ht="15" x14ac:dyDescent="0.25">
      <c r="A192" s="25"/>
      <c r="B192" s="16"/>
      <c r="C192" s="11"/>
      <c r="D192" s="7" t="s">
        <v>33</v>
      </c>
      <c r="E192" s="59" t="s">
        <v>59</v>
      </c>
      <c r="F192" s="60">
        <v>30</v>
      </c>
      <c r="G192" s="61">
        <v>2.76</v>
      </c>
      <c r="H192" s="61">
        <v>2.64</v>
      </c>
      <c r="I192" s="61">
        <v>0.48</v>
      </c>
      <c r="J192" s="69">
        <v>13.68</v>
      </c>
      <c r="K192" s="69" t="s">
        <v>45</v>
      </c>
      <c r="L192" s="61">
        <v>2.76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920</v>
      </c>
      <c r="G195" s="21">
        <f t="shared" ref="G195" si="121">SUM(G186:G194)</f>
        <v>48.692999999999998</v>
      </c>
      <c r="H195" s="21">
        <f t="shared" ref="H195" si="122">SUM(H186:H194)</f>
        <v>42.386000000000003</v>
      </c>
      <c r="I195" s="21">
        <f t="shared" ref="I195" si="123">SUM(I186:I194)</f>
        <v>88.100000000000009</v>
      </c>
      <c r="J195" s="21">
        <f t="shared" ref="J195" si="124">SUM(J186:J194)</f>
        <v>892.83399999999995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81" t="s">
        <v>106</v>
      </c>
      <c r="F196" s="51">
        <v>30</v>
      </c>
      <c r="G196" s="106">
        <v>3.74</v>
      </c>
      <c r="H196" s="107">
        <v>4.97</v>
      </c>
      <c r="I196" s="108">
        <v>30.36</v>
      </c>
      <c r="J196" s="106">
        <v>181.15</v>
      </c>
      <c r="K196" s="52" t="s">
        <v>45</v>
      </c>
      <c r="L196" s="51">
        <v>10.66</v>
      </c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30</v>
      </c>
      <c r="G200" s="21">
        <f t="shared" ref="G200" si="126">SUM(G196:G199)</f>
        <v>3.74</v>
      </c>
      <c r="H200" s="21">
        <f t="shared" ref="H200" si="127">SUM(H196:H199)</f>
        <v>4.97</v>
      </c>
      <c r="I200" s="21">
        <f t="shared" ref="I200" si="128">SUM(I196:I199)</f>
        <v>30.36</v>
      </c>
      <c r="J200" s="21">
        <f t="shared" ref="J200" si="129">SUM(J196:J199)</f>
        <v>181.15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110" t="s">
        <v>4</v>
      </c>
      <c r="D215" s="111"/>
      <c r="E215" s="33"/>
      <c r="F215" s="34">
        <f>F181+F185+F195+F200+F207+F214</f>
        <v>1750</v>
      </c>
      <c r="G215" s="34">
        <f t="shared" ref="G215" si="141">G181+G185+G195+G200+G207+G214</f>
        <v>78.842999999999989</v>
      </c>
      <c r="H215" s="34">
        <f t="shared" ref="H215" si="142">H181+H185+H195+H200+H207+H214</f>
        <v>66.853999999999999</v>
      </c>
      <c r="I215" s="34">
        <f t="shared" ref="I215" si="143">I181+I185+I195+I200+I207+I214</f>
        <v>237.63</v>
      </c>
      <c r="J215" s="34">
        <f t="shared" ref="J215" si="144">J181+J185+J195+J200+J207+J214</f>
        <v>1810.884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59" t="s">
        <v>94</v>
      </c>
      <c r="F216" s="60">
        <v>165</v>
      </c>
      <c r="G216" s="61">
        <v>3.6</v>
      </c>
      <c r="H216" s="61">
        <v>6</v>
      </c>
      <c r="I216" s="61">
        <v>54</v>
      </c>
      <c r="J216" s="61">
        <v>288</v>
      </c>
      <c r="K216" s="49" t="s">
        <v>45</v>
      </c>
      <c r="L216" s="48" t="s">
        <v>46</v>
      </c>
    </row>
    <row r="217" spans="1:12" ht="15" x14ac:dyDescent="0.25">
      <c r="A217" s="25"/>
      <c r="B217" s="16"/>
      <c r="C217" s="11"/>
      <c r="D217" s="6"/>
      <c r="E217" s="59" t="s">
        <v>53</v>
      </c>
      <c r="F217" s="60">
        <v>10</v>
      </c>
      <c r="G217" s="61">
        <v>1.778</v>
      </c>
      <c r="H217" s="62">
        <v>1.91</v>
      </c>
      <c r="I217" s="62">
        <v>2.7E-2</v>
      </c>
      <c r="J217" s="62">
        <v>23.73</v>
      </c>
      <c r="K217" s="52">
        <v>41</v>
      </c>
      <c r="L217" s="51">
        <v>12</v>
      </c>
    </row>
    <row r="218" spans="1:12" ht="15" x14ac:dyDescent="0.25">
      <c r="A218" s="25"/>
      <c r="B218" s="16"/>
      <c r="C218" s="11"/>
      <c r="D218" s="7" t="s">
        <v>22</v>
      </c>
      <c r="E218" s="78" t="s">
        <v>95</v>
      </c>
      <c r="F218" s="104">
        <v>200</v>
      </c>
      <c r="G218" s="105">
        <v>0.26</v>
      </c>
      <c r="H218" s="105">
        <v>0.06</v>
      </c>
      <c r="I218" s="105">
        <v>15.22</v>
      </c>
      <c r="J218" s="105">
        <v>62.46</v>
      </c>
      <c r="K218" s="52">
        <v>377</v>
      </c>
      <c r="L218" s="51">
        <v>4.53</v>
      </c>
    </row>
    <row r="219" spans="1:12" ht="15" x14ac:dyDescent="0.25">
      <c r="A219" s="25"/>
      <c r="B219" s="16"/>
      <c r="C219" s="11"/>
      <c r="D219" s="7" t="s">
        <v>23</v>
      </c>
      <c r="E219" s="59" t="s">
        <v>50</v>
      </c>
      <c r="F219" s="60">
        <v>30</v>
      </c>
      <c r="G219" s="61">
        <v>1.52</v>
      </c>
      <c r="H219" s="62">
        <v>0.16</v>
      </c>
      <c r="I219" s="62">
        <v>9.8000000000000007</v>
      </c>
      <c r="J219" s="62">
        <v>46.8</v>
      </c>
      <c r="K219" s="52" t="s">
        <v>45</v>
      </c>
      <c r="L219" s="51">
        <v>3.39</v>
      </c>
    </row>
    <row r="220" spans="1:12" ht="15" x14ac:dyDescent="0.25">
      <c r="A220" s="25"/>
      <c r="B220" s="16"/>
      <c r="C220" s="11"/>
      <c r="D220" s="7" t="s">
        <v>24</v>
      </c>
      <c r="E220" s="78" t="s">
        <v>96</v>
      </c>
      <c r="F220" s="104">
        <v>145</v>
      </c>
      <c r="G220" s="105">
        <v>1.5</v>
      </c>
      <c r="H220" s="105">
        <v>0.5</v>
      </c>
      <c r="I220" s="105">
        <v>2.1</v>
      </c>
      <c r="J220" s="105">
        <v>98.3</v>
      </c>
      <c r="K220" s="52">
        <v>338</v>
      </c>
      <c r="L220" s="51">
        <v>43.37</v>
      </c>
    </row>
    <row r="221" spans="1:12" ht="15" x14ac:dyDescent="0.25">
      <c r="A221" s="25"/>
      <c r="B221" s="16"/>
      <c r="C221" s="11"/>
      <c r="D221" s="6"/>
      <c r="E221" s="78"/>
      <c r="F221" s="104"/>
      <c r="G221" s="105"/>
      <c r="H221" s="105"/>
      <c r="I221" s="105"/>
      <c r="J221" s="105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550</v>
      </c>
      <c r="G223" s="21">
        <f t="shared" ref="G223" si="146">SUM(G216:G222)</f>
        <v>8.6579999999999995</v>
      </c>
      <c r="H223" s="21">
        <f t="shared" ref="H223" si="147">SUM(H216:H222)</f>
        <v>8.629999999999999</v>
      </c>
      <c r="I223" s="21">
        <f t="shared" ref="I223" si="148">SUM(I216:I222)</f>
        <v>81.146999999999991</v>
      </c>
      <c r="J223" s="21">
        <f t="shared" ref="J223" si="149">SUM(J216:J222)</f>
        <v>519.29</v>
      </c>
      <c r="K223" s="27"/>
      <c r="L223" s="21">
        <f t="shared" ref="L223:L265" si="150">SUM(L216:L222)</f>
        <v>63.29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9" t="s">
        <v>55</v>
      </c>
      <c r="F228" s="64">
        <v>100</v>
      </c>
      <c r="G228" s="67">
        <v>1.5</v>
      </c>
      <c r="H228" s="67">
        <v>2.1833333333333331</v>
      </c>
      <c r="I228" s="67">
        <v>9.3333333333333339</v>
      </c>
      <c r="J228" s="67">
        <v>62.983333333333334</v>
      </c>
      <c r="K228" s="52">
        <v>45</v>
      </c>
      <c r="L228" s="51">
        <v>10.11</v>
      </c>
    </row>
    <row r="229" spans="1:12" ht="15" x14ac:dyDescent="0.25">
      <c r="A229" s="25"/>
      <c r="B229" s="16"/>
      <c r="C229" s="11"/>
      <c r="D229" s="7" t="s">
        <v>28</v>
      </c>
      <c r="E229" s="59" t="s">
        <v>56</v>
      </c>
      <c r="F229" s="65">
        <v>250</v>
      </c>
      <c r="G229" s="61">
        <v>6.22</v>
      </c>
      <c r="H229" s="61">
        <v>3.99</v>
      </c>
      <c r="I229" s="61">
        <v>21.73</v>
      </c>
      <c r="J229" s="61">
        <v>147.71</v>
      </c>
      <c r="K229" s="52">
        <v>102</v>
      </c>
      <c r="L229" s="51">
        <v>10.52</v>
      </c>
    </row>
    <row r="230" spans="1:12" ht="15" x14ac:dyDescent="0.25">
      <c r="A230" s="25"/>
      <c r="B230" s="16"/>
      <c r="C230" s="11"/>
      <c r="D230" s="7" t="s">
        <v>29</v>
      </c>
      <c r="E230" s="59" t="s">
        <v>97</v>
      </c>
      <c r="F230" s="65">
        <v>130</v>
      </c>
      <c r="G230" s="61">
        <v>13.49</v>
      </c>
      <c r="H230" s="69">
        <v>16.190000000000001</v>
      </c>
      <c r="I230" s="69">
        <v>17.18</v>
      </c>
      <c r="J230" s="61">
        <v>264.09500000000003</v>
      </c>
      <c r="K230" s="52">
        <v>279</v>
      </c>
      <c r="L230" s="51">
        <v>37.72</v>
      </c>
    </row>
    <row r="231" spans="1:12" ht="15" x14ac:dyDescent="0.25">
      <c r="A231" s="25"/>
      <c r="B231" s="16"/>
      <c r="C231" s="11"/>
      <c r="D231" s="7" t="s">
        <v>30</v>
      </c>
      <c r="E231" s="59" t="s">
        <v>99</v>
      </c>
      <c r="F231" s="60">
        <v>180</v>
      </c>
      <c r="G231" s="61">
        <v>6.84</v>
      </c>
      <c r="H231" s="61">
        <v>4.1159999999999997</v>
      </c>
      <c r="I231" s="61">
        <v>43.740000000000009</v>
      </c>
      <c r="J231" s="61">
        <v>239.36400000000003</v>
      </c>
      <c r="K231" s="52">
        <v>171</v>
      </c>
      <c r="L231" s="51">
        <v>10.97</v>
      </c>
    </row>
    <row r="232" spans="1:12" ht="15" x14ac:dyDescent="0.25">
      <c r="A232" s="25"/>
      <c r="B232" s="16"/>
      <c r="C232" s="11"/>
      <c r="D232" s="7" t="s">
        <v>31</v>
      </c>
      <c r="E232" s="59" t="s">
        <v>98</v>
      </c>
      <c r="F232" s="60">
        <v>200</v>
      </c>
      <c r="G232" s="61">
        <v>0.22</v>
      </c>
      <c r="H232" s="65">
        <v>0</v>
      </c>
      <c r="I232" s="61">
        <v>24.42</v>
      </c>
      <c r="J232" s="61">
        <v>98.56</v>
      </c>
      <c r="K232" s="52">
        <v>345</v>
      </c>
      <c r="L232" s="51">
        <v>4.7300000000000004</v>
      </c>
    </row>
    <row r="233" spans="1:12" ht="15" x14ac:dyDescent="0.25">
      <c r="A233" s="25"/>
      <c r="B233" s="16"/>
      <c r="C233" s="11"/>
      <c r="D233" s="7" t="s">
        <v>32</v>
      </c>
      <c r="E233" s="59" t="s">
        <v>60</v>
      </c>
      <c r="F233" s="60">
        <v>40</v>
      </c>
      <c r="G233" s="61">
        <v>2.25</v>
      </c>
      <c r="H233" s="62">
        <v>1.52</v>
      </c>
      <c r="I233" s="62">
        <v>0.16</v>
      </c>
      <c r="J233" s="62">
        <v>9.8000000000000007</v>
      </c>
      <c r="K233" s="62" t="s">
        <v>45</v>
      </c>
      <c r="L233" s="61">
        <v>2.25</v>
      </c>
    </row>
    <row r="234" spans="1:12" ht="15" x14ac:dyDescent="0.25">
      <c r="A234" s="25"/>
      <c r="B234" s="16"/>
      <c r="C234" s="11"/>
      <c r="D234" s="7" t="s">
        <v>33</v>
      </c>
      <c r="E234" s="59" t="s">
        <v>59</v>
      </c>
      <c r="F234" s="60">
        <v>30</v>
      </c>
      <c r="G234" s="61">
        <v>2.76</v>
      </c>
      <c r="H234" s="61">
        <v>2.64</v>
      </c>
      <c r="I234" s="61">
        <v>0.48</v>
      </c>
      <c r="J234" s="69">
        <v>13.68</v>
      </c>
      <c r="K234" s="69" t="s">
        <v>45</v>
      </c>
      <c r="L234" s="61">
        <v>2.76</v>
      </c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930</v>
      </c>
      <c r="G237" s="21">
        <f t="shared" ref="G237" si="156">SUM(G228:G236)</f>
        <v>33.28</v>
      </c>
      <c r="H237" s="21">
        <f t="shared" ref="H237" si="157">SUM(H228:H236)</f>
        <v>30.639333333333337</v>
      </c>
      <c r="I237" s="21">
        <f t="shared" ref="I237" si="158">SUM(I228:I236)</f>
        <v>117.04333333333335</v>
      </c>
      <c r="J237" s="21">
        <f t="shared" ref="J237" si="159">SUM(J228:J236)</f>
        <v>836.19233333333329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70" t="s">
        <v>61</v>
      </c>
      <c r="F238" s="71">
        <v>100</v>
      </c>
      <c r="G238" s="73">
        <v>5.86</v>
      </c>
      <c r="H238" s="73">
        <v>16.309999999999999</v>
      </c>
      <c r="I238" s="73">
        <v>3.07</v>
      </c>
      <c r="J238" s="73">
        <v>182.51</v>
      </c>
      <c r="K238" s="52" t="s">
        <v>45</v>
      </c>
      <c r="L238" s="51">
        <v>35</v>
      </c>
    </row>
    <row r="239" spans="1:12" ht="15" x14ac:dyDescent="0.25">
      <c r="A239" s="25"/>
      <c r="B239" s="16"/>
      <c r="C239" s="11"/>
      <c r="D239" s="12" t="s">
        <v>31</v>
      </c>
      <c r="E239" s="72" t="s">
        <v>62</v>
      </c>
      <c r="F239" s="66">
        <v>55</v>
      </c>
      <c r="G239" s="74">
        <v>3.02</v>
      </c>
      <c r="H239" s="75">
        <v>4.01</v>
      </c>
      <c r="I239" s="76">
        <v>24.48</v>
      </c>
      <c r="J239" s="74">
        <v>149.6</v>
      </c>
      <c r="K239" s="52" t="s">
        <v>45</v>
      </c>
      <c r="L239" s="51">
        <v>22</v>
      </c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155</v>
      </c>
      <c r="G242" s="21">
        <f t="shared" ref="G242" si="161">SUM(G238:G241)</f>
        <v>8.8800000000000008</v>
      </c>
      <c r="H242" s="21">
        <f t="shared" ref="H242" si="162">SUM(H238:H241)</f>
        <v>20.32</v>
      </c>
      <c r="I242" s="21">
        <f t="shared" ref="I242" si="163">SUM(I238:I241)</f>
        <v>27.55</v>
      </c>
      <c r="J242" s="21">
        <f t="shared" ref="J242" si="164">SUM(J238:J241)</f>
        <v>332.11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110" t="s">
        <v>4</v>
      </c>
      <c r="D257" s="111"/>
      <c r="E257" s="33"/>
      <c r="F257" s="34">
        <f>F223+F227+F237+F242+F249+F256</f>
        <v>1635</v>
      </c>
      <c r="G257" s="34">
        <f t="shared" ref="G257" si="176">G223+G227+G237+G242+G249+G256</f>
        <v>50.818000000000005</v>
      </c>
      <c r="H257" s="34">
        <f t="shared" ref="H257" si="177">H223+H227+H237+H242+H249+H256</f>
        <v>59.589333333333336</v>
      </c>
      <c r="I257" s="34">
        <f t="shared" ref="I257" si="178">I223+I227+I237+I242+I249+I256</f>
        <v>225.74033333333335</v>
      </c>
      <c r="J257" s="34">
        <f t="shared" ref="J257" si="179">J223+J227+J237+J242+J249+J256</f>
        <v>1687.5923333333335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59" t="s">
        <v>66</v>
      </c>
      <c r="F258" s="60">
        <v>155</v>
      </c>
      <c r="G258" s="51">
        <v>14.04</v>
      </c>
      <c r="H258" s="51">
        <v>13.53</v>
      </c>
      <c r="I258" s="51">
        <v>29.37</v>
      </c>
      <c r="J258" s="51">
        <v>296.60000000000002</v>
      </c>
      <c r="K258" s="52">
        <v>362</v>
      </c>
      <c r="L258" s="51">
        <v>60.07</v>
      </c>
    </row>
    <row r="259" spans="1:12" ht="15" x14ac:dyDescent="0.25">
      <c r="A259" s="25"/>
      <c r="B259" s="16"/>
      <c r="C259" s="11"/>
      <c r="D259" s="6"/>
      <c r="E259" s="77"/>
      <c r="F259" s="60">
        <v>200</v>
      </c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77" t="s">
        <v>63</v>
      </c>
      <c r="F260" s="60">
        <v>194</v>
      </c>
      <c r="G260" s="61">
        <v>0.26</v>
      </c>
      <c r="H260" s="61">
        <v>0.06</v>
      </c>
      <c r="I260" s="61">
        <v>15.22</v>
      </c>
      <c r="J260" s="61">
        <f>G260*4+H260*9+I260*4</f>
        <v>62.46</v>
      </c>
      <c r="K260" s="52">
        <v>377</v>
      </c>
      <c r="L260" s="51">
        <v>4.53</v>
      </c>
    </row>
    <row r="261" spans="1:12" ht="15" x14ac:dyDescent="0.25">
      <c r="A261" s="25"/>
      <c r="B261" s="16"/>
      <c r="C261" s="11"/>
      <c r="D261" s="7" t="s">
        <v>23</v>
      </c>
      <c r="E261" s="78" t="s">
        <v>65</v>
      </c>
      <c r="F261" s="51">
        <v>200</v>
      </c>
      <c r="G261" s="61">
        <v>1.55</v>
      </c>
      <c r="H261" s="61">
        <v>0.52</v>
      </c>
      <c r="I261" s="61">
        <v>2.1800000000000002</v>
      </c>
      <c r="J261" s="61">
        <v>130.30000000000001</v>
      </c>
      <c r="K261" s="52">
        <v>338</v>
      </c>
      <c r="L261" s="51" t="s">
        <v>67</v>
      </c>
    </row>
    <row r="262" spans="1:12" ht="15" x14ac:dyDescent="0.25">
      <c r="A262" s="25"/>
      <c r="B262" s="16"/>
      <c r="C262" s="11"/>
      <c r="D262" s="7" t="s">
        <v>24</v>
      </c>
      <c r="E262" s="50" t="s">
        <v>100</v>
      </c>
      <c r="F262" s="51">
        <v>20</v>
      </c>
      <c r="G262" s="51">
        <v>1.7</v>
      </c>
      <c r="H262" s="51">
        <v>2.2599999999999998</v>
      </c>
      <c r="I262" s="51">
        <v>13.8</v>
      </c>
      <c r="J262" s="51">
        <v>82.34</v>
      </c>
      <c r="K262" s="52" t="s">
        <v>45</v>
      </c>
      <c r="L262" s="67">
        <v>12.69</v>
      </c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769</v>
      </c>
      <c r="G265" s="21">
        <f t="shared" ref="G265" si="181">SUM(G258:G264)</f>
        <v>17.55</v>
      </c>
      <c r="H265" s="21">
        <f t="shared" ref="H265" si="182">SUM(H258:H264)</f>
        <v>16.369999999999997</v>
      </c>
      <c r="I265" s="21">
        <f t="shared" ref="I265" si="183">SUM(I258:I264)</f>
        <v>60.570000000000007</v>
      </c>
      <c r="J265" s="21">
        <f t="shared" ref="J265" si="184">SUM(J258:J264)</f>
        <v>571.70000000000005</v>
      </c>
      <c r="K265" s="27"/>
      <c r="L265" s="21">
        <f t="shared" si="150"/>
        <v>77.289999999999992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101" t="s">
        <v>72</v>
      </c>
      <c r="F270" s="79">
        <v>100</v>
      </c>
      <c r="G270" s="83">
        <v>0.5</v>
      </c>
      <c r="H270" s="83">
        <v>3.33</v>
      </c>
      <c r="I270" s="83">
        <v>2.66</v>
      </c>
      <c r="J270" s="83">
        <v>42.66</v>
      </c>
      <c r="K270" s="52">
        <v>24</v>
      </c>
      <c r="L270" s="79">
        <v>27.49</v>
      </c>
    </row>
    <row r="271" spans="1:12" ht="15" x14ac:dyDescent="0.25">
      <c r="A271" s="25"/>
      <c r="B271" s="16"/>
      <c r="C271" s="11"/>
      <c r="D271" s="7" t="s">
        <v>28</v>
      </c>
      <c r="E271" s="59" t="s">
        <v>101</v>
      </c>
      <c r="F271" s="65">
        <v>250</v>
      </c>
      <c r="G271" s="61">
        <v>2.6</v>
      </c>
      <c r="H271" s="61">
        <v>6.13</v>
      </c>
      <c r="I271" s="61">
        <v>17.03</v>
      </c>
      <c r="J271" s="61">
        <v>133.69</v>
      </c>
      <c r="K271" s="52">
        <v>96</v>
      </c>
      <c r="L271" s="61">
        <v>15.3</v>
      </c>
    </row>
    <row r="272" spans="1:12" ht="15" x14ac:dyDescent="0.25">
      <c r="A272" s="25"/>
      <c r="B272" s="16"/>
      <c r="C272" s="11"/>
      <c r="D272" s="7" t="s">
        <v>29</v>
      </c>
      <c r="E272" s="59" t="s">
        <v>121</v>
      </c>
      <c r="F272" s="80">
        <v>120</v>
      </c>
      <c r="G272" s="84">
        <v>33.090000000000003</v>
      </c>
      <c r="H272" s="84">
        <v>27.34</v>
      </c>
      <c r="I272" s="84">
        <v>8.82</v>
      </c>
      <c r="J272" s="84">
        <v>414.37</v>
      </c>
      <c r="K272" s="52">
        <v>261</v>
      </c>
      <c r="L272" s="84">
        <v>50.62</v>
      </c>
    </row>
    <row r="273" spans="1:12" ht="15" x14ac:dyDescent="0.25">
      <c r="A273" s="25"/>
      <c r="B273" s="16"/>
      <c r="C273" s="11"/>
      <c r="D273" s="7" t="s">
        <v>30</v>
      </c>
      <c r="E273" s="59" t="s">
        <v>88</v>
      </c>
      <c r="F273" s="60">
        <v>180</v>
      </c>
      <c r="G273" s="61">
        <v>7.88</v>
      </c>
      <c r="H273" s="62">
        <v>5.0279999999999996</v>
      </c>
      <c r="I273" s="61">
        <v>38.78</v>
      </c>
      <c r="J273" s="61">
        <v>231.92</v>
      </c>
      <c r="K273" s="52">
        <v>185</v>
      </c>
      <c r="L273" s="61">
        <v>10.97</v>
      </c>
    </row>
    <row r="274" spans="1:12" ht="15" x14ac:dyDescent="0.25">
      <c r="A274" s="25"/>
      <c r="B274" s="16"/>
      <c r="C274" s="11"/>
      <c r="D274" s="7" t="s">
        <v>31</v>
      </c>
      <c r="E274" s="81" t="s">
        <v>71</v>
      </c>
      <c r="F274" s="82">
        <v>200</v>
      </c>
      <c r="G274" s="85">
        <v>0.1</v>
      </c>
      <c r="H274" s="86">
        <v>0</v>
      </c>
      <c r="I274" s="87">
        <v>15.7</v>
      </c>
      <c r="J274" s="85">
        <v>63.2</v>
      </c>
      <c r="K274" s="52">
        <v>699</v>
      </c>
      <c r="L274" s="85">
        <v>6.4</v>
      </c>
    </row>
    <row r="275" spans="1:12" ht="15" x14ac:dyDescent="0.25">
      <c r="A275" s="25"/>
      <c r="B275" s="16"/>
      <c r="C275" s="11"/>
      <c r="D275" s="7" t="s">
        <v>32</v>
      </c>
      <c r="E275" s="59" t="s">
        <v>60</v>
      </c>
      <c r="F275" s="60">
        <v>40</v>
      </c>
      <c r="G275" s="61">
        <v>2.25</v>
      </c>
      <c r="H275" s="62">
        <v>1.52</v>
      </c>
      <c r="I275" s="62">
        <v>0.16</v>
      </c>
      <c r="J275" s="62">
        <v>9.8000000000000007</v>
      </c>
      <c r="K275" s="62" t="s">
        <v>45</v>
      </c>
      <c r="L275" s="61">
        <v>2.25</v>
      </c>
    </row>
    <row r="276" spans="1:12" ht="15" x14ac:dyDescent="0.25">
      <c r="A276" s="25"/>
      <c r="B276" s="16"/>
      <c r="C276" s="11"/>
      <c r="D276" s="7" t="s">
        <v>33</v>
      </c>
      <c r="E276" s="59" t="s">
        <v>59</v>
      </c>
      <c r="F276" s="60">
        <v>30</v>
      </c>
      <c r="G276" s="61">
        <v>2.76</v>
      </c>
      <c r="H276" s="61">
        <v>2.64</v>
      </c>
      <c r="I276" s="61">
        <v>0.48</v>
      </c>
      <c r="J276" s="69">
        <v>13.68</v>
      </c>
      <c r="K276" s="69" t="s">
        <v>45</v>
      </c>
      <c r="L276" s="61">
        <v>2.76</v>
      </c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920</v>
      </c>
      <c r="G279" s="21">
        <f t="shared" ref="G279" si="190">SUM(G270:G278)</f>
        <v>49.180000000000007</v>
      </c>
      <c r="H279" s="21">
        <f t="shared" ref="H279" si="191">SUM(H270:H278)</f>
        <v>45.988</v>
      </c>
      <c r="I279" s="21">
        <f t="shared" ref="I279" si="192">SUM(I270:I278)</f>
        <v>83.63000000000001</v>
      </c>
      <c r="J279" s="21">
        <f t="shared" ref="J279" si="193">SUM(J270:J278)</f>
        <v>909.31999999999994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70" t="s">
        <v>79</v>
      </c>
      <c r="F281" s="94">
        <v>200</v>
      </c>
      <c r="G281" s="96">
        <v>0.2</v>
      </c>
      <c r="H281" s="96">
        <v>0.2</v>
      </c>
      <c r="I281" s="96">
        <v>22.6</v>
      </c>
      <c r="J281" s="96">
        <v>90</v>
      </c>
      <c r="K281" s="52" t="s">
        <v>45</v>
      </c>
      <c r="L281" s="51">
        <v>30</v>
      </c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200</v>
      </c>
      <c r="G284" s="21">
        <f t="shared" ref="G284" si="195">SUM(G280:G283)</f>
        <v>0.2</v>
      </c>
      <c r="H284" s="21">
        <f t="shared" ref="H284" si="196">SUM(H280:H283)</f>
        <v>0.2</v>
      </c>
      <c r="I284" s="21">
        <f t="shared" ref="I284" si="197">SUM(I280:I283)</f>
        <v>22.6</v>
      </c>
      <c r="J284" s="21">
        <f t="shared" ref="J284" si="198">SUM(J280:J283)</f>
        <v>90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110" t="s">
        <v>4</v>
      </c>
      <c r="D299" s="111"/>
      <c r="E299" s="33"/>
      <c r="F299" s="34">
        <f>F265+F269+F279+F284+F291+F298</f>
        <v>1889</v>
      </c>
      <c r="G299" s="34">
        <f t="shared" ref="G299" si="210">G265+G269+G279+G284+G291+G298</f>
        <v>66.930000000000007</v>
      </c>
      <c r="H299" s="34">
        <f t="shared" ref="H299" si="211">H265+H269+H279+H284+H291+H298</f>
        <v>62.558</v>
      </c>
      <c r="I299" s="34">
        <f t="shared" ref="I299" si="212">I265+I269+I279+I284+I291+I298</f>
        <v>166.8</v>
      </c>
      <c r="J299" s="34">
        <f t="shared" ref="J299" si="213">J265+J269+J279+J284+J291+J298</f>
        <v>1571.02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59" t="s">
        <v>74</v>
      </c>
      <c r="F300" s="60">
        <v>220</v>
      </c>
      <c r="G300" s="61">
        <v>20.492999999999999</v>
      </c>
      <c r="H300" s="61">
        <v>23.95</v>
      </c>
      <c r="I300" s="61">
        <v>43.295999999999999</v>
      </c>
      <c r="J300" s="61">
        <v>470.77</v>
      </c>
      <c r="K300" s="61">
        <v>291</v>
      </c>
      <c r="L300" s="48">
        <v>52.19</v>
      </c>
    </row>
    <row r="301" spans="1:12" ht="15" x14ac:dyDescent="0.25">
      <c r="A301" s="25"/>
      <c r="B301" s="16"/>
      <c r="C301" s="11"/>
      <c r="D301" s="6"/>
      <c r="E301" s="59" t="s">
        <v>73</v>
      </c>
      <c r="F301" s="60">
        <v>60</v>
      </c>
      <c r="G301" s="61">
        <v>0.66</v>
      </c>
      <c r="H301" s="61">
        <v>0.12</v>
      </c>
      <c r="I301" s="61">
        <v>2.2799999999999998</v>
      </c>
      <c r="J301" s="61">
        <v>12.84</v>
      </c>
      <c r="K301" s="52">
        <v>71</v>
      </c>
      <c r="L301" s="51">
        <v>17.36</v>
      </c>
    </row>
    <row r="302" spans="1:12" ht="15" x14ac:dyDescent="0.25">
      <c r="A302" s="25"/>
      <c r="B302" s="16"/>
      <c r="C302" s="11"/>
      <c r="D302" s="7" t="s">
        <v>22</v>
      </c>
      <c r="E302" s="77" t="s">
        <v>63</v>
      </c>
      <c r="F302" s="60">
        <v>200</v>
      </c>
      <c r="G302" s="61">
        <v>0.26</v>
      </c>
      <c r="H302" s="61">
        <v>0.06</v>
      </c>
      <c r="I302" s="61">
        <v>15.22</v>
      </c>
      <c r="J302" s="61">
        <f>G302*4+H302*9+I302*4</f>
        <v>62.46</v>
      </c>
      <c r="K302" s="52">
        <v>377</v>
      </c>
      <c r="L302" s="51">
        <v>4.53</v>
      </c>
    </row>
    <row r="303" spans="1:12" ht="15" x14ac:dyDescent="0.25">
      <c r="A303" s="25"/>
      <c r="B303" s="16"/>
      <c r="C303" s="11"/>
      <c r="D303" s="7" t="s">
        <v>23</v>
      </c>
      <c r="E303" s="78" t="s">
        <v>60</v>
      </c>
      <c r="F303" s="60">
        <v>40</v>
      </c>
      <c r="G303" s="61">
        <v>2.25</v>
      </c>
      <c r="H303" s="62">
        <v>1.52</v>
      </c>
      <c r="I303" s="62">
        <v>0.16</v>
      </c>
      <c r="J303" s="62">
        <v>9.8000000000000007</v>
      </c>
      <c r="K303" s="91" t="s">
        <v>49</v>
      </c>
      <c r="L303" s="61">
        <v>2.25</v>
      </c>
    </row>
    <row r="304" spans="1:12" ht="15" x14ac:dyDescent="0.25">
      <c r="A304" s="25"/>
      <c r="B304" s="16"/>
      <c r="C304" s="11"/>
      <c r="D304" s="7" t="s">
        <v>24</v>
      </c>
      <c r="E304" s="78" t="s">
        <v>102</v>
      </c>
      <c r="F304" s="51">
        <v>150</v>
      </c>
      <c r="G304" s="61">
        <v>1.45</v>
      </c>
      <c r="H304" s="61">
        <v>0.49</v>
      </c>
      <c r="I304" s="61">
        <v>2.0699999999999998</v>
      </c>
      <c r="J304" s="61">
        <v>123.57</v>
      </c>
      <c r="K304" s="52">
        <v>338</v>
      </c>
      <c r="L304" s="51">
        <v>150</v>
      </c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670</v>
      </c>
      <c r="G307" s="21">
        <f t="shared" ref="G307" si="215">SUM(G300:G306)</f>
        <v>25.113</v>
      </c>
      <c r="H307" s="21">
        <f t="shared" ref="H307" si="216">SUM(H300:H306)</f>
        <v>26.139999999999997</v>
      </c>
      <c r="I307" s="21">
        <f t="shared" ref="I307" si="217">SUM(I300:I306)</f>
        <v>63.025999999999996</v>
      </c>
      <c r="J307" s="21">
        <f t="shared" ref="J307" si="218">SUM(J300:J306)</f>
        <v>679.43999999999983</v>
      </c>
      <c r="K307" s="27"/>
      <c r="L307" s="21">
        <f t="shared" ref="L307:L349" si="219">SUM(L300:L306)</f>
        <v>226.32999999999998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9" t="s">
        <v>103</v>
      </c>
      <c r="F312" s="92">
        <v>100</v>
      </c>
      <c r="G312" s="67">
        <v>1.5</v>
      </c>
      <c r="H312" s="67">
        <v>5.1669999999999998</v>
      </c>
      <c r="I312" s="67">
        <v>9.33</v>
      </c>
      <c r="J312" s="67">
        <v>89.83</v>
      </c>
      <c r="K312" s="52">
        <v>56</v>
      </c>
      <c r="L312" s="51">
        <v>5.6</v>
      </c>
    </row>
    <row r="313" spans="1:12" ht="15" x14ac:dyDescent="0.25">
      <c r="A313" s="25"/>
      <c r="B313" s="16"/>
      <c r="C313" s="11"/>
      <c r="D313" s="7" t="s">
        <v>28</v>
      </c>
      <c r="E313" s="59" t="s">
        <v>107</v>
      </c>
      <c r="F313" s="65">
        <v>250</v>
      </c>
      <c r="G313" s="61">
        <v>3.15</v>
      </c>
      <c r="H313" s="62">
        <v>3.55</v>
      </c>
      <c r="I313" s="62">
        <v>20.837499999999999</v>
      </c>
      <c r="J313" s="61">
        <v>127.89999999999999</v>
      </c>
      <c r="K313" s="52">
        <v>106</v>
      </c>
      <c r="L313" s="51" t="s">
        <v>104</v>
      </c>
    </row>
    <row r="314" spans="1:12" ht="15" x14ac:dyDescent="0.25">
      <c r="A314" s="25"/>
      <c r="B314" s="16"/>
      <c r="C314" s="11"/>
      <c r="D314" s="7" t="s">
        <v>29</v>
      </c>
      <c r="E314" s="50" t="s">
        <v>105</v>
      </c>
      <c r="F314" s="51">
        <v>250</v>
      </c>
      <c r="G314" s="51">
        <v>17.829999999999998</v>
      </c>
      <c r="H314" s="51">
        <v>18.760000000000002</v>
      </c>
      <c r="I314" s="51">
        <v>31.88</v>
      </c>
      <c r="J314" s="51">
        <v>367.76</v>
      </c>
      <c r="K314" s="52">
        <v>259</v>
      </c>
      <c r="L314" s="51">
        <v>61.14</v>
      </c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71</v>
      </c>
      <c r="F316" s="51">
        <v>200</v>
      </c>
      <c r="G316" s="51">
        <v>0.1</v>
      </c>
      <c r="H316" s="51">
        <v>0</v>
      </c>
      <c r="I316" s="51">
        <v>15.7</v>
      </c>
      <c r="J316" s="51">
        <v>63.2</v>
      </c>
      <c r="K316" s="52">
        <v>699</v>
      </c>
      <c r="L316" s="51">
        <v>6.4</v>
      </c>
    </row>
    <row r="317" spans="1:12" ht="15" x14ac:dyDescent="0.25">
      <c r="A317" s="25"/>
      <c r="B317" s="16"/>
      <c r="C317" s="11"/>
      <c r="D317" s="7" t="s">
        <v>32</v>
      </c>
      <c r="E317" s="59" t="s">
        <v>60</v>
      </c>
      <c r="F317" s="60">
        <v>40</v>
      </c>
      <c r="G317" s="61">
        <v>0.1</v>
      </c>
      <c r="H317" s="62">
        <v>1.52</v>
      </c>
      <c r="I317" s="62">
        <v>0.16</v>
      </c>
      <c r="J317" s="62">
        <v>9.8000000000000007</v>
      </c>
      <c r="K317" s="62" t="s">
        <v>45</v>
      </c>
      <c r="L317" s="61">
        <v>2.25</v>
      </c>
    </row>
    <row r="318" spans="1:12" ht="15" x14ac:dyDescent="0.25">
      <c r="A318" s="25"/>
      <c r="B318" s="16"/>
      <c r="C318" s="11"/>
      <c r="D318" s="7" t="s">
        <v>33</v>
      </c>
      <c r="E318" s="59" t="s">
        <v>59</v>
      </c>
      <c r="F318" s="60">
        <v>30</v>
      </c>
      <c r="G318" s="61">
        <v>2.76</v>
      </c>
      <c r="H318" s="61">
        <v>2.64</v>
      </c>
      <c r="I318" s="61">
        <v>0.48</v>
      </c>
      <c r="J318" s="69">
        <v>13.68</v>
      </c>
      <c r="K318" s="69" t="s">
        <v>45</v>
      </c>
      <c r="L318" s="61">
        <v>2.76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870</v>
      </c>
      <c r="G321" s="21">
        <f t="shared" ref="G321" si="225">SUM(G312:G320)</f>
        <v>25.439999999999998</v>
      </c>
      <c r="H321" s="21">
        <f t="shared" ref="H321" si="226">SUM(H312:H320)</f>
        <v>31.637</v>
      </c>
      <c r="I321" s="21">
        <f t="shared" ref="I321" si="227">SUM(I312:I320)</f>
        <v>78.387500000000003</v>
      </c>
      <c r="J321" s="21">
        <f t="shared" ref="J321" si="228">SUM(J312:J320)</f>
        <v>672.17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70" t="s">
        <v>85</v>
      </c>
      <c r="F322" s="97">
        <v>125</v>
      </c>
      <c r="G322" s="51">
        <v>3.4</v>
      </c>
      <c r="H322" s="51">
        <v>14</v>
      </c>
      <c r="I322" s="51">
        <v>15</v>
      </c>
      <c r="J322" s="51">
        <v>216</v>
      </c>
      <c r="K322" s="52" t="s">
        <v>45</v>
      </c>
      <c r="L322" s="51">
        <v>44</v>
      </c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125</v>
      </c>
      <c r="G326" s="21">
        <f t="shared" ref="G326" si="230">SUM(G322:G325)</f>
        <v>3.4</v>
      </c>
      <c r="H326" s="21">
        <f t="shared" ref="H326" si="231">SUM(H322:H325)</f>
        <v>14</v>
      </c>
      <c r="I326" s="21">
        <f t="shared" ref="I326" si="232">SUM(I322:I325)</f>
        <v>15</v>
      </c>
      <c r="J326" s="21">
        <f t="shared" ref="J326" si="233">SUM(J322:J325)</f>
        <v>216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110" t="s">
        <v>4</v>
      </c>
      <c r="D341" s="111"/>
      <c r="E341" s="33"/>
      <c r="F341" s="34">
        <f>F307+F311+F321+F326+F333+F340</f>
        <v>1665</v>
      </c>
      <c r="G341" s="34">
        <f t="shared" ref="G341" si="245">G307+G311+G321+G326+G333+G340</f>
        <v>53.952999999999996</v>
      </c>
      <c r="H341" s="34">
        <f t="shared" ref="H341" si="246">H307+H311+H321+H326+H333+H340</f>
        <v>71.777000000000001</v>
      </c>
      <c r="I341" s="34">
        <f t="shared" ref="I341" si="247">I307+I311+I321+I326+I333+I340</f>
        <v>156.4135</v>
      </c>
      <c r="J341" s="34">
        <f t="shared" ref="J341" si="248">J307+J311+J321+J326+J333+J340</f>
        <v>1567.6099999999997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59"/>
      <c r="F342" s="60"/>
      <c r="G342" s="61"/>
      <c r="H342" s="61"/>
      <c r="I342" s="61"/>
      <c r="J342" s="61"/>
      <c r="K342" s="49"/>
      <c r="L342" s="48"/>
    </row>
    <row r="343" spans="1:12" ht="15" x14ac:dyDescent="0.25">
      <c r="A343" s="15"/>
      <c r="B343" s="16"/>
      <c r="C343" s="11"/>
      <c r="D343" s="6"/>
      <c r="E343" s="59" t="s">
        <v>122</v>
      </c>
      <c r="F343" s="60">
        <v>250</v>
      </c>
      <c r="G343" s="84">
        <v>5.8220000000000001</v>
      </c>
      <c r="H343" s="84">
        <v>8.3529999999999998</v>
      </c>
      <c r="I343" s="84">
        <v>42.491</v>
      </c>
      <c r="J343" s="84">
        <v>268.43099999999998</v>
      </c>
      <c r="K343" s="52">
        <v>175</v>
      </c>
      <c r="L343" s="51" t="s">
        <v>124</v>
      </c>
    </row>
    <row r="344" spans="1:12" ht="15" x14ac:dyDescent="0.25">
      <c r="A344" s="15"/>
      <c r="B344" s="16"/>
      <c r="C344" s="11"/>
      <c r="D344" s="7" t="s">
        <v>22</v>
      </c>
      <c r="E344" s="59"/>
      <c r="F344" s="102"/>
      <c r="G344" s="61">
        <v>1.42</v>
      </c>
      <c r="H344" s="62">
        <v>1.53</v>
      </c>
      <c r="I344" s="62">
        <v>2.1999999999999999E-2</v>
      </c>
      <c r="J344" s="62">
        <v>18.98</v>
      </c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70" t="s">
        <v>81</v>
      </c>
      <c r="F345" s="60">
        <v>50</v>
      </c>
      <c r="G345" s="99">
        <v>3.81</v>
      </c>
      <c r="H345" s="100">
        <v>2.77</v>
      </c>
      <c r="I345" s="99">
        <v>17.77</v>
      </c>
      <c r="J345" s="99">
        <v>142.9</v>
      </c>
      <c r="K345" s="69" t="s">
        <v>45</v>
      </c>
      <c r="L345" s="61">
        <v>17</v>
      </c>
    </row>
    <row r="346" spans="1:12" ht="15" x14ac:dyDescent="0.25">
      <c r="A346" s="15"/>
      <c r="B346" s="16"/>
      <c r="C346" s="11"/>
      <c r="D346" s="7" t="s">
        <v>24</v>
      </c>
      <c r="E346" s="78" t="s">
        <v>123</v>
      </c>
      <c r="F346" s="60">
        <v>200</v>
      </c>
      <c r="G346" s="61">
        <v>0.2</v>
      </c>
      <c r="H346" s="61">
        <v>0.2</v>
      </c>
      <c r="I346" s="61">
        <v>22.6</v>
      </c>
      <c r="J346" s="61">
        <v>90</v>
      </c>
      <c r="K346" s="52" t="s">
        <v>45</v>
      </c>
      <c r="L346" s="51">
        <v>30</v>
      </c>
    </row>
    <row r="347" spans="1:12" ht="15" x14ac:dyDescent="0.25">
      <c r="A347" s="15"/>
      <c r="B347" s="16"/>
      <c r="C347" s="11"/>
      <c r="D347" s="6"/>
      <c r="E347" s="59" t="s">
        <v>91</v>
      </c>
      <c r="F347" s="60">
        <v>200</v>
      </c>
      <c r="G347" s="61">
        <v>0.26</v>
      </c>
      <c r="H347" s="61">
        <v>0.06</v>
      </c>
      <c r="I347" s="61">
        <v>15.22</v>
      </c>
      <c r="J347" s="61">
        <f>G347*4+H347*9+I347*4</f>
        <v>62.46</v>
      </c>
      <c r="K347" s="52">
        <v>377</v>
      </c>
      <c r="L347" s="51">
        <v>4.53</v>
      </c>
    </row>
    <row r="348" spans="1:12" ht="15" x14ac:dyDescent="0.25">
      <c r="A348" s="15"/>
      <c r="B348" s="16"/>
      <c r="C348" s="11"/>
      <c r="D348" s="6"/>
      <c r="E348" s="59"/>
      <c r="F348" s="60"/>
      <c r="G348" s="61"/>
      <c r="H348" s="61"/>
      <c r="I348" s="61"/>
      <c r="J348" s="6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700</v>
      </c>
      <c r="G349" s="21">
        <f t="shared" ref="G349" si="250">SUM(G342:G348)</f>
        <v>11.511999999999999</v>
      </c>
      <c r="H349" s="21">
        <f t="shared" ref="H349" si="251">SUM(H342:H348)</f>
        <v>12.912999999999998</v>
      </c>
      <c r="I349" s="21">
        <f t="shared" ref="I349" si="252">SUM(I342:I348)</f>
        <v>98.103000000000009</v>
      </c>
      <c r="J349" s="21">
        <f t="shared" ref="J349" si="253">SUM(J342:J348)</f>
        <v>582.77100000000007</v>
      </c>
      <c r="K349" s="27"/>
      <c r="L349" s="21">
        <f t="shared" si="219"/>
        <v>51.53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9" t="s">
        <v>68</v>
      </c>
      <c r="F354" s="79">
        <v>100</v>
      </c>
      <c r="G354" s="83">
        <v>0.5</v>
      </c>
      <c r="H354" s="83">
        <v>3.33</v>
      </c>
      <c r="I354" s="83">
        <v>2.66</v>
      </c>
      <c r="J354" s="83">
        <v>42.66</v>
      </c>
      <c r="K354" s="61">
        <v>24</v>
      </c>
      <c r="L354" s="79">
        <v>19.5</v>
      </c>
    </row>
    <row r="355" spans="1:12" ht="15" x14ac:dyDescent="0.25">
      <c r="A355" s="15"/>
      <c r="B355" s="16"/>
      <c r="C355" s="11"/>
      <c r="D355" s="7" t="s">
        <v>28</v>
      </c>
      <c r="E355" s="59" t="s">
        <v>83</v>
      </c>
      <c r="F355" s="65">
        <v>250</v>
      </c>
      <c r="G355" s="61">
        <v>2.44</v>
      </c>
      <c r="H355" s="61">
        <v>6.41</v>
      </c>
      <c r="I355" s="61">
        <v>11.11</v>
      </c>
      <c r="J355" s="61">
        <v>111.89</v>
      </c>
      <c r="K355" s="61">
        <v>88</v>
      </c>
      <c r="L355" s="61">
        <v>15.96</v>
      </c>
    </row>
    <row r="356" spans="1:12" ht="15" x14ac:dyDescent="0.25">
      <c r="A356" s="15"/>
      <c r="B356" s="16"/>
      <c r="C356" s="11"/>
      <c r="D356" s="7" t="s">
        <v>29</v>
      </c>
      <c r="E356" s="63" t="s">
        <v>75</v>
      </c>
      <c r="F356" s="93">
        <v>100</v>
      </c>
      <c r="G356" s="68">
        <v>20.56</v>
      </c>
      <c r="H356" s="68">
        <v>28.736000000000001</v>
      </c>
      <c r="I356" s="68">
        <v>5.2910000000000004</v>
      </c>
      <c r="J356" s="68">
        <v>362.01</v>
      </c>
      <c r="K356" s="84">
        <v>268</v>
      </c>
      <c r="L356" s="68">
        <v>49.45</v>
      </c>
    </row>
    <row r="357" spans="1:12" ht="15" x14ac:dyDescent="0.25">
      <c r="A357" s="15"/>
      <c r="B357" s="16"/>
      <c r="C357" s="11"/>
      <c r="D357" s="7" t="s">
        <v>30</v>
      </c>
      <c r="E357" s="59" t="s">
        <v>125</v>
      </c>
      <c r="F357" s="60">
        <v>180</v>
      </c>
      <c r="G357" s="61">
        <v>6.84</v>
      </c>
      <c r="H357" s="61">
        <v>4.1159999999999997</v>
      </c>
      <c r="I357" s="61">
        <v>43.740000000000009</v>
      </c>
      <c r="J357" s="61">
        <v>239.36400000000003</v>
      </c>
      <c r="K357" s="61">
        <v>203</v>
      </c>
      <c r="L357" s="61">
        <v>10.97</v>
      </c>
    </row>
    <row r="358" spans="1:12" ht="15" x14ac:dyDescent="0.25">
      <c r="A358" s="15"/>
      <c r="B358" s="16"/>
      <c r="C358" s="11"/>
      <c r="D358" s="7" t="s">
        <v>31</v>
      </c>
      <c r="E358" s="81" t="s">
        <v>71</v>
      </c>
      <c r="F358" s="82">
        <v>200</v>
      </c>
      <c r="G358" s="85">
        <v>0.1</v>
      </c>
      <c r="H358" s="86">
        <v>0</v>
      </c>
      <c r="I358" s="87">
        <v>15.7</v>
      </c>
      <c r="J358" s="85">
        <v>63.2</v>
      </c>
      <c r="K358" s="68">
        <v>699</v>
      </c>
      <c r="L358" s="85">
        <v>6.4</v>
      </c>
    </row>
    <row r="359" spans="1:12" ht="15" x14ac:dyDescent="0.25">
      <c r="A359" s="15"/>
      <c r="B359" s="16"/>
      <c r="C359" s="11"/>
      <c r="D359" s="7" t="s">
        <v>32</v>
      </c>
      <c r="E359" s="59" t="s">
        <v>60</v>
      </c>
      <c r="F359" s="60">
        <v>40</v>
      </c>
      <c r="G359" s="61">
        <v>0.1</v>
      </c>
      <c r="H359" s="62">
        <v>1.52</v>
      </c>
      <c r="I359" s="62">
        <v>0.16</v>
      </c>
      <c r="J359" s="62">
        <v>9.8000000000000007</v>
      </c>
      <c r="K359" s="62" t="s">
        <v>45</v>
      </c>
      <c r="L359" s="61">
        <v>2.25</v>
      </c>
    </row>
    <row r="360" spans="1:12" ht="15" x14ac:dyDescent="0.25">
      <c r="A360" s="15"/>
      <c r="B360" s="16"/>
      <c r="C360" s="11"/>
      <c r="D360" s="7" t="s">
        <v>33</v>
      </c>
      <c r="E360" s="59" t="s">
        <v>59</v>
      </c>
      <c r="F360" s="60">
        <v>30</v>
      </c>
      <c r="G360" s="61">
        <v>2.76</v>
      </c>
      <c r="H360" s="61">
        <v>2.64</v>
      </c>
      <c r="I360" s="61">
        <v>0.48</v>
      </c>
      <c r="J360" s="69">
        <v>13.68</v>
      </c>
      <c r="K360" s="69" t="s">
        <v>45</v>
      </c>
      <c r="L360" s="61">
        <v>2.76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900</v>
      </c>
      <c r="G363" s="21">
        <f t="shared" ref="G363" si="259">SUM(G354:G362)</f>
        <v>33.300000000000004</v>
      </c>
      <c r="H363" s="21">
        <f t="shared" ref="H363" si="260">SUM(H354:H362)</f>
        <v>46.752000000000002</v>
      </c>
      <c r="I363" s="21">
        <f t="shared" ref="I363" si="261">SUM(I354:I362)</f>
        <v>79.141000000000005</v>
      </c>
      <c r="J363" s="21">
        <f t="shared" ref="J363" si="262">SUM(J354:J362)</f>
        <v>842.60399999999993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70" t="s">
        <v>85</v>
      </c>
      <c r="F364" s="97">
        <v>125</v>
      </c>
      <c r="G364" s="51">
        <v>3.4</v>
      </c>
      <c r="H364" s="51">
        <v>14</v>
      </c>
      <c r="I364" s="51">
        <v>15</v>
      </c>
      <c r="J364" s="51">
        <v>216</v>
      </c>
      <c r="K364" s="52" t="s">
        <v>45</v>
      </c>
      <c r="L364" s="51">
        <v>44</v>
      </c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125</v>
      </c>
      <c r="G368" s="21">
        <f t="shared" ref="G368" si="264">SUM(G364:G367)</f>
        <v>3.4</v>
      </c>
      <c r="H368" s="21">
        <f t="shared" ref="H368" si="265">SUM(H364:H367)</f>
        <v>14</v>
      </c>
      <c r="I368" s="21">
        <f t="shared" ref="I368" si="266">SUM(I364:I367)</f>
        <v>15</v>
      </c>
      <c r="J368" s="21">
        <f t="shared" ref="J368" si="267">SUM(J364:J367)</f>
        <v>216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110" t="s">
        <v>4</v>
      </c>
      <c r="D383" s="111"/>
      <c r="E383" s="33"/>
      <c r="F383" s="34">
        <f>F349+F353+F363+F368+F375+F382</f>
        <v>1725</v>
      </c>
      <c r="G383" s="34">
        <f t="shared" ref="G383" si="279">G349+G353+G363+G368+G375+G382</f>
        <v>48.212000000000003</v>
      </c>
      <c r="H383" s="34">
        <f t="shared" ref="H383" si="280">H349+H353+H363+H368+H375+H382</f>
        <v>73.664999999999992</v>
      </c>
      <c r="I383" s="34">
        <f t="shared" ref="I383" si="281">I349+I353+I363+I368+I375+I382</f>
        <v>192.24400000000003</v>
      </c>
      <c r="J383" s="34">
        <f t="shared" ref="J383" si="282">J349+J353+J363+J368+J375+J382</f>
        <v>1641.375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59" t="s">
        <v>87</v>
      </c>
      <c r="F384" s="60">
        <v>100</v>
      </c>
      <c r="G384" s="61">
        <v>13.7</v>
      </c>
      <c r="H384" s="61">
        <v>13.4</v>
      </c>
      <c r="I384" s="61">
        <v>2.8</v>
      </c>
      <c r="J384" s="61">
        <v>187</v>
      </c>
      <c r="K384" s="49">
        <v>437</v>
      </c>
      <c r="L384" s="48"/>
    </row>
    <row r="385" spans="1:12" ht="15" x14ac:dyDescent="0.25">
      <c r="A385" s="25"/>
      <c r="B385" s="16"/>
      <c r="C385" s="11"/>
      <c r="D385" s="6"/>
      <c r="E385" s="59" t="s">
        <v>86</v>
      </c>
      <c r="F385" s="60">
        <v>60</v>
      </c>
      <c r="G385" s="61">
        <v>0.66</v>
      </c>
      <c r="H385" s="61">
        <v>0.12</v>
      </c>
      <c r="I385" s="61">
        <v>2.2799999999999998</v>
      </c>
      <c r="J385" s="61">
        <v>12.84</v>
      </c>
      <c r="K385" s="52">
        <v>71</v>
      </c>
      <c r="L385" s="51"/>
    </row>
    <row r="386" spans="1:12" ht="15" x14ac:dyDescent="0.25">
      <c r="A386" s="25"/>
      <c r="B386" s="16"/>
      <c r="C386" s="11"/>
      <c r="D386" s="7" t="s">
        <v>22</v>
      </c>
      <c r="E386" s="101" t="s">
        <v>108</v>
      </c>
      <c r="F386" s="102">
        <v>180</v>
      </c>
      <c r="G386" s="103">
        <v>7.88</v>
      </c>
      <c r="H386" s="109">
        <v>5.0279999999999996</v>
      </c>
      <c r="I386" s="103">
        <v>38.78</v>
      </c>
      <c r="J386" s="103">
        <v>231.92</v>
      </c>
      <c r="K386" s="52">
        <v>171</v>
      </c>
      <c r="L386" s="51"/>
    </row>
    <row r="387" spans="1:12" ht="15" x14ac:dyDescent="0.25">
      <c r="A387" s="25"/>
      <c r="B387" s="16"/>
      <c r="C387" s="11"/>
      <c r="D387" s="7" t="s">
        <v>23</v>
      </c>
      <c r="E387" s="59" t="s">
        <v>59</v>
      </c>
      <c r="F387" s="60">
        <v>30</v>
      </c>
      <c r="G387" s="61">
        <v>2.76</v>
      </c>
      <c r="H387" s="61">
        <v>2.64</v>
      </c>
      <c r="I387" s="61">
        <v>0.48</v>
      </c>
      <c r="J387" s="69">
        <v>13.68</v>
      </c>
      <c r="K387" s="69" t="s">
        <v>45</v>
      </c>
      <c r="L387" s="61">
        <v>2.76</v>
      </c>
    </row>
    <row r="388" spans="1:12" ht="15" x14ac:dyDescent="0.25">
      <c r="A388" s="25"/>
      <c r="B388" s="16"/>
      <c r="C388" s="11"/>
      <c r="D388" s="7" t="s">
        <v>24</v>
      </c>
      <c r="E388" s="77" t="s">
        <v>54</v>
      </c>
      <c r="F388" s="60">
        <v>200</v>
      </c>
      <c r="G388" s="61">
        <v>0.26</v>
      </c>
      <c r="H388" s="61">
        <v>0.06</v>
      </c>
      <c r="I388" s="61">
        <v>15.22</v>
      </c>
      <c r="J388" s="61">
        <f>G388*4+H388*9+I388*4</f>
        <v>62.46</v>
      </c>
      <c r="K388" s="52">
        <v>377</v>
      </c>
      <c r="L388" s="51"/>
    </row>
    <row r="389" spans="1:12" ht="15" x14ac:dyDescent="0.25">
      <c r="A389" s="25"/>
      <c r="B389" s="16"/>
      <c r="C389" s="11"/>
      <c r="D389" s="6"/>
      <c r="E389" s="78" t="s">
        <v>102</v>
      </c>
      <c r="F389" s="60">
        <v>200</v>
      </c>
      <c r="G389" s="61">
        <v>1.452</v>
      </c>
      <c r="H389" s="61">
        <v>0.48399999999999999</v>
      </c>
      <c r="I389" s="61">
        <v>2.0329999999999999</v>
      </c>
      <c r="J389" s="61">
        <v>121.57</v>
      </c>
      <c r="K389" s="52">
        <v>338</v>
      </c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770</v>
      </c>
      <c r="G391" s="21">
        <f t="shared" ref="G391" si="284">SUM(G384:G390)</f>
        <v>26.712000000000003</v>
      </c>
      <c r="H391" s="21">
        <f t="shared" ref="H391" si="285">SUM(H384:H390)</f>
        <v>21.731999999999999</v>
      </c>
      <c r="I391" s="21">
        <f t="shared" ref="I391" si="286">SUM(I384:I390)</f>
        <v>61.592999999999996</v>
      </c>
      <c r="J391" s="21">
        <f t="shared" ref="J391" si="287">SUM(J384:J390)</f>
        <v>629.47</v>
      </c>
      <c r="K391" s="27"/>
      <c r="L391" s="21">
        <f t="shared" ref="L391:L433" si="288">SUM(L384:L390)</f>
        <v>2.76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9" t="s">
        <v>109</v>
      </c>
      <c r="F396" s="60">
        <v>100</v>
      </c>
      <c r="G396" s="61">
        <v>2.5</v>
      </c>
      <c r="H396" s="61">
        <v>5.78</v>
      </c>
      <c r="I396" s="61">
        <v>11.28</v>
      </c>
      <c r="J396" s="61">
        <v>107.18</v>
      </c>
      <c r="K396" s="61">
        <v>52</v>
      </c>
      <c r="L396" s="51">
        <v>8.9499999999999993</v>
      </c>
    </row>
    <row r="397" spans="1:12" ht="15" x14ac:dyDescent="0.25">
      <c r="A397" s="25"/>
      <c r="B397" s="16"/>
      <c r="C397" s="11"/>
      <c r="D397" s="7" t="s">
        <v>28</v>
      </c>
      <c r="E397" s="59" t="s">
        <v>110</v>
      </c>
      <c r="F397" s="65">
        <v>250</v>
      </c>
      <c r="G397" s="61">
        <v>8.61</v>
      </c>
      <c r="H397" s="61">
        <v>8.4</v>
      </c>
      <c r="I397" s="61">
        <v>14.34</v>
      </c>
      <c r="J397" s="61">
        <v>167.25</v>
      </c>
      <c r="K397" s="61">
        <v>108</v>
      </c>
      <c r="L397" s="51">
        <v>10.64</v>
      </c>
    </row>
    <row r="398" spans="1:12" ht="15" x14ac:dyDescent="0.25">
      <c r="A398" s="25"/>
      <c r="B398" s="16"/>
      <c r="C398" s="11"/>
      <c r="D398" s="7" t="s">
        <v>29</v>
      </c>
      <c r="E398" s="59" t="s">
        <v>111</v>
      </c>
      <c r="F398" s="80">
        <v>120</v>
      </c>
      <c r="G398" s="84">
        <v>33.090000000000003</v>
      </c>
      <c r="H398" s="84">
        <v>27.34</v>
      </c>
      <c r="I398" s="84">
        <v>8.82</v>
      </c>
      <c r="J398" s="84">
        <v>414.37</v>
      </c>
      <c r="K398" s="84">
        <v>261</v>
      </c>
      <c r="L398" s="51">
        <v>48.76</v>
      </c>
    </row>
    <row r="399" spans="1:12" ht="15" x14ac:dyDescent="0.25">
      <c r="A399" s="25"/>
      <c r="B399" s="16"/>
      <c r="C399" s="11"/>
      <c r="D399" s="7" t="s">
        <v>30</v>
      </c>
      <c r="E399" s="59" t="s">
        <v>84</v>
      </c>
      <c r="F399" s="60">
        <v>180</v>
      </c>
      <c r="G399" s="61">
        <v>3.9480000000000004</v>
      </c>
      <c r="H399" s="61">
        <v>8.4719999999999995</v>
      </c>
      <c r="I399" s="61">
        <v>26.652000000000001</v>
      </c>
      <c r="J399" s="61">
        <v>198.648</v>
      </c>
      <c r="K399" s="61">
        <v>312</v>
      </c>
      <c r="L399" s="51">
        <v>21.62</v>
      </c>
    </row>
    <row r="400" spans="1:12" ht="15" x14ac:dyDescent="0.25">
      <c r="A400" s="25"/>
      <c r="B400" s="16"/>
      <c r="C400" s="11"/>
      <c r="D400" s="7" t="s">
        <v>31</v>
      </c>
      <c r="E400" s="63" t="s">
        <v>112</v>
      </c>
      <c r="F400" s="66">
        <v>200</v>
      </c>
      <c r="G400" s="68">
        <v>0.06</v>
      </c>
      <c r="H400" s="68">
        <v>0.02</v>
      </c>
      <c r="I400" s="68">
        <v>20.73</v>
      </c>
      <c r="J400" s="68">
        <v>83.34</v>
      </c>
      <c r="K400" s="68">
        <v>345</v>
      </c>
      <c r="L400" s="51">
        <v>4.9000000000000004</v>
      </c>
    </row>
    <row r="401" spans="1:12" ht="15" x14ac:dyDescent="0.25">
      <c r="A401" s="25"/>
      <c r="B401" s="16"/>
      <c r="C401" s="11"/>
      <c r="D401" s="7" t="s">
        <v>32</v>
      </c>
      <c r="E401" s="59" t="s">
        <v>60</v>
      </c>
      <c r="F401" s="60">
        <v>40</v>
      </c>
      <c r="G401" s="61">
        <v>2.25</v>
      </c>
      <c r="H401" s="62">
        <v>1.52</v>
      </c>
      <c r="I401" s="62">
        <v>0.16</v>
      </c>
      <c r="J401" s="62">
        <v>9.8000000000000007</v>
      </c>
      <c r="K401" s="62" t="s">
        <v>45</v>
      </c>
      <c r="L401" s="61">
        <v>2.25</v>
      </c>
    </row>
    <row r="402" spans="1:12" ht="15" x14ac:dyDescent="0.25">
      <c r="A402" s="25"/>
      <c r="B402" s="16"/>
      <c r="C402" s="11"/>
      <c r="D402" s="7" t="s">
        <v>33</v>
      </c>
      <c r="E402" s="59" t="s">
        <v>59</v>
      </c>
      <c r="F402" s="60">
        <v>30</v>
      </c>
      <c r="G402" s="61">
        <v>2.76</v>
      </c>
      <c r="H402" s="61">
        <v>2.64</v>
      </c>
      <c r="I402" s="61">
        <v>0.48</v>
      </c>
      <c r="J402" s="69">
        <v>13.68</v>
      </c>
      <c r="K402" s="69" t="s">
        <v>45</v>
      </c>
      <c r="L402" s="61">
        <v>2.76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920</v>
      </c>
      <c r="G405" s="21">
        <f t="shared" ref="G405" si="294">SUM(G396:G404)</f>
        <v>53.218000000000004</v>
      </c>
      <c r="H405" s="21">
        <f t="shared" ref="H405" si="295">SUM(H396:H404)</f>
        <v>54.172000000000004</v>
      </c>
      <c r="I405" s="21">
        <f t="shared" ref="I405" si="296">SUM(I396:I404)</f>
        <v>82.462000000000003</v>
      </c>
      <c r="J405" s="21">
        <f t="shared" ref="J405" si="297">SUM(J396:J404)</f>
        <v>994.26799999999992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70" t="s">
        <v>85</v>
      </c>
      <c r="F406" s="97">
        <v>125</v>
      </c>
      <c r="G406" s="51">
        <v>3.4</v>
      </c>
      <c r="H406" s="51">
        <v>14</v>
      </c>
      <c r="I406" s="51">
        <v>15</v>
      </c>
      <c r="J406" s="51">
        <v>216</v>
      </c>
      <c r="K406" s="52" t="s">
        <v>45</v>
      </c>
      <c r="L406" s="51">
        <v>44</v>
      </c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125</v>
      </c>
      <c r="G410" s="21">
        <f t="shared" ref="G410" si="299">SUM(G406:G409)</f>
        <v>3.4</v>
      </c>
      <c r="H410" s="21">
        <f t="shared" ref="H410" si="300">SUM(H406:H409)</f>
        <v>14</v>
      </c>
      <c r="I410" s="21">
        <f t="shared" ref="I410" si="301">SUM(I406:I409)</f>
        <v>15</v>
      </c>
      <c r="J410" s="21">
        <f t="shared" ref="J410" si="302">SUM(J406:J409)</f>
        <v>216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110" t="s">
        <v>4</v>
      </c>
      <c r="D425" s="111"/>
      <c r="E425" s="33"/>
      <c r="F425" s="34">
        <f>F391+F395+F405+F410+F417+F424</f>
        <v>1815</v>
      </c>
      <c r="G425" s="34">
        <f t="shared" ref="G425" si="314">G391+G395+G405+G410+G417+G424</f>
        <v>83.330000000000013</v>
      </c>
      <c r="H425" s="34">
        <f t="shared" ref="H425" si="315">H391+H395+H405+H410+H417+H424</f>
        <v>89.903999999999996</v>
      </c>
      <c r="I425" s="34">
        <f t="shared" ref="I425" si="316">I391+I395+I405+I410+I417+I424</f>
        <v>159.05500000000001</v>
      </c>
      <c r="J425" s="34">
        <f t="shared" ref="J425" si="317">J391+J395+J405+J410+J417+J424</f>
        <v>1839.7379999999998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110" t="s">
        <v>4</v>
      </c>
      <c r="D467" s="111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110" t="s">
        <v>4</v>
      </c>
      <c r="D509" s="111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110" t="s">
        <v>4</v>
      </c>
      <c r="D551" s="111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.75" thickBot="1" x14ac:dyDescent="0.25">
      <c r="A593" s="37">
        <f>A552</f>
        <v>2</v>
      </c>
      <c r="B593" s="38">
        <f>B552</f>
        <v>7</v>
      </c>
      <c r="C593" s="115" t="s">
        <v>4</v>
      </c>
      <c r="D593" s="116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ht="13.5" thickBot="1" x14ac:dyDescent="0.25">
      <c r="A594" s="29"/>
      <c r="B594" s="30"/>
      <c r="C594" s="117" t="s">
        <v>5</v>
      </c>
      <c r="D594" s="117"/>
      <c r="E594" s="117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1737.8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63.776499999999999</v>
      </c>
      <c r="H594" s="42">
        <f t="shared" si="456"/>
        <v>70.235166666666672</v>
      </c>
      <c r="I594" s="42">
        <f t="shared" si="456"/>
        <v>185.52256666666671</v>
      </c>
      <c r="J594" s="42">
        <f t="shared" si="456"/>
        <v>1669.2904666666668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медпункт</cp:lastModifiedBy>
  <dcterms:created xsi:type="dcterms:W3CDTF">2022-05-16T14:23:56Z</dcterms:created>
  <dcterms:modified xsi:type="dcterms:W3CDTF">2025-06-10T10:26:53Z</dcterms:modified>
</cp:coreProperties>
</file>